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hidePivotFieldList="1"/>
  <mc:AlternateContent xmlns:mc="http://schemas.openxmlformats.org/markup-compatibility/2006">
    <mc:Choice Requires="x15">
      <x15ac:absPath xmlns:x15ac="http://schemas.microsoft.com/office/spreadsheetml/2010/11/ac" url="https://drkgemeinschaften.sharepoint.com/sites/Plattform/Shared Documents/General/DRK/Bereitschaften/_Anerkennungsmatrix AG/"/>
    </mc:Choice>
  </mc:AlternateContent>
  <xr:revisionPtr revIDLastSave="38" documentId="13_ncr:1_{55D8C37D-041B-4B7A-A247-563EF4B87BED}" xr6:coauthVersionLast="47" xr6:coauthVersionMax="47" xr10:uidLastSave="{C4F9A999-D939-4847-A4A4-BFF7C3A06FF7}"/>
  <bookViews>
    <workbookView xWindow="-38510" yWindow="-8860" windowWidth="38620" windowHeight="21820" tabRatio="905" activeTab="1" xr2:uid="{00000000-000D-0000-FFFF-FFFF00000000}"/>
  </bookViews>
  <sheets>
    <sheet name="Präambel" sheetId="102" r:id="rId1"/>
    <sheet name="Gebrauchsanweisung" sheetId="105" r:id="rId2"/>
    <sheet name="Auswertung" sheetId="184" r:id="rId3"/>
    <sheet name="Seminare" sheetId="173" r:id="rId4"/>
    <sheet name="BtD" sheetId="221" r:id="rId5"/>
    <sheet name="SAN" sheetId="226" r:id="rId6"/>
    <sheet name="QLF" sheetId="228" r:id="rId7"/>
    <sheet name="BGM" sheetId="111" r:id="rId8"/>
    <sheet name="CBRNG" sheetId="112" r:id="rId9"/>
    <sheet name="EGAB" sheetId="113" r:id="rId10"/>
    <sheet name="EGAE" sheetId="114" r:id="rId11"/>
    <sheet name="EGAS" sheetId="100" r:id="rId12"/>
    <sheet name="EGAT" sheetId="115" r:id="rId13"/>
    <sheet name="EgUG" sheetId="116" r:id="rId14"/>
    <sheet name="EH" sheetId="182" r:id="rId15"/>
    <sheet name="FKo" sheetId="117" r:id="rId16"/>
    <sheet name="GFü" sheetId="118" r:id="rId17"/>
    <sheet name="GPSNV" sheetId="108" r:id="rId18"/>
    <sheet name="LvB" sheetId="119" r:id="rId19"/>
    <sheet name="PAStF" sheetId="120" r:id="rId20"/>
    <sheet name="PAStG" sheetId="121" r:id="rId21"/>
    <sheet name="PflU" sheetId="122" r:id="rId22"/>
    <sheet name="PSNVB" sheetId="123" r:id="rId23"/>
    <sheet name="PSNVE" sheetId="124" r:id="rId24"/>
    <sheet name="PSNVFb" sheetId="200" r:id="rId25"/>
    <sheet name="PSNVZS" sheetId="109" r:id="rId26"/>
    <sheet name="PvSWD" sheetId="198" r:id="rId27"/>
    <sheet name="RKAS" sheetId="125" r:id="rId28"/>
    <sheet name="RKE" sheetId="181" r:id="rId29"/>
    <sheet name="SBU" sheetId="126" r:id="rId30"/>
    <sheet name="SLG" sheetId="107" r:id="rId31"/>
    <sheet name="SMuFK" sheetId="127" r:id="rId32"/>
    <sheet name="SozBt" sheetId="152" r:id="rId33"/>
    <sheet name="SuSM" sheetId="153" r:id="rId34"/>
    <sheet name="TEuKM" sheetId="155" r:id="rId35"/>
    <sheet name="UKF" sheetId="156" r:id="rId36"/>
    <sheet name="VFü" sheetId="158" r:id="rId37"/>
    <sheet name="Verpfl" sheetId="157" r:id="rId38"/>
    <sheet name="VuPA" sheetId="160" r:id="rId39"/>
    <sheet name="ZFü" sheetId="159" r:id="rId40"/>
    <sheet name="ZZZ" sheetId="179" r:id="rId41"/>
    <sheet name="Parameter" sheetId="103" r:id="rId42"/>
    <sheet name="Liste" sheetId="106" r:id="rId43"/>
    <sheet name="Vergleichbare" sheetId="180" r:id="rId44"/>
    <sheet name="LV-Versionen" sheetId="185" r:id="rId45"/>
    <sheet name="Intern" sheetId="161" r:id="rId46"/>
  </sheets>
  <definedNames>
    <definedName name="_xlnm._FilterDatabase" localSheetId="2" hidden="1">Auswertung!$A$5:$O$310</definedName>
    <definedName name="_xlnm._FilterDatabase" localSheetId="7" hidden="1">BGM!$A$22:$K$41</definedName>
    <definedName name="_xlnm._FilterDatabase" localSheetId="4" hidden="1">BtD!$AI$2:$AI$46</definedName>
    <definedName name="_xlnm._FilterDatabase" localSheetId="42" hidden="1">Liste!$A$4:$M$45</definedName>
    <definedName name="_xlnm._FilterDatabase" localSheetId="6" hidden="1">QLF!$AK$3:$AK$43</definedName>
    <definedName name="_xlnm._FilterDatabase" localSheetId="5" hidden="1">SAN!$AI$3:$AI$40</definedName>
    <definedName name="_xlnm._FilterDatabase" localSheetId="3" hidden="1">Seminare!$AD$2:$AD$46</definedName>
    <definedName name="_xlnm._FilterDatabase" localSheetId="43" hidden="1">Vergleichbare!$A$6:$N$325</definedName>
    <definedName name="Anerkennung">Parameter!$B$12:$E$30</definedName>
    <definedName name="Auflagen" comment="Standardtexte für Auflagen">Parameter!$B$31:$E$41</definedName>
    <definedName name="Blatttyp" comment="Aussage ob dieses Blatt der Matrix dem Beschluss des BAdB entspricht oder angepasst, bzw. ergänzt wurde.">Parameter!$C$9:$C$11</definedName>
    <definedName name="_xlnm.Print_Area" localSheetId="7">BGM!$A$1:$H$41</definedName>
    <definedName name="_xlnm.Print_Area" localSheetId="4">BtD!$A$1:$AE$46</definedName>
    <definedName name="_xlnm.Print_Area" localSheetId="8">CBRNG!$A$1:$H$36</definedName>
    <definedName name="_xlnm.Print_Area" localSheetId="9">EGAB!$A$1:$H$35</definedName>
    <definedName name="_xlnm.Print_Area" localSheetId="10">EGAE!$A$1:$H$36</definedName>
    <definedName name="_xlnm.Print_Area" localSheetId="11">EGAS!$A$1:$H$51</definedName>
    <definedName name="_xlnm.Print_Area" localSheetId="12">EGAT!$A$1:$H$36</definedName>
    <definedName name="_xlnm.Print_Area" localSheetId="13">EgUG!$A$1:$H$44</definedName>
    <definedName name="_xlnm.Print_Area" localSheetId="14">EH!$A$1:$H$34</definedName>
    <definedName name="_xlnm.Print_Area" localSheetId="15">FKo!$A$1:$H$41</definedName>
    <definedName name="_xlnm.Print_Area" localSheetId="1">Gebrauchsanweisung!$A$1:$I$30</definedName>
    <definedName name="_xlnm.Print_Area" localSheetId="16">GFü!$A$1:$H$39</definedName>
    <definedName name="_xlnm.Print_Area" localSheetId="17">GPSNV!$A$1:$H$43</definedName>
    <definedName name="_xlnm.Print_Area" localSheetId="45">Intern!$A$1:$F$9</definedName>
    <definedName name="_xlnm.Print_Area" localSheetId="42">Liste!$A$1:$J$45</definedName>
    <definedName name="_xlnm.Print_Area" localSheetId="18">LvB!$A$1:$H$37</definedName>
    <definedName name="_xlnm.Print_Area" localSheetId="44">'LV-Versionen'!$A$1:$H$33</definedName>
    <definedName name="_xlnm.Print_Area" localSheetId="41">Parameter!$A$1:$F$72</definedName>
    <definedName name="_xlnm.Print_Area" localSheetId="19">PAStF!$A$1:$H$36</definedName>
    <definedName name="_xlnm.Print_Area" localSheetId="20">PAStG!$A$1:$H$37</definedName>
    <definedName name="_xlnm.Print_Area" localSheetId="21">PflU!$A$1:$H$41</definedName>
    <definedName name="_xlnm.Print_Area" localSheetId="0">Präambel!$A$1:$H$21</definedName>
    <definedName name="_xlnm.Print_Area" localSheetId="22">PSNVB!$A$1:$H$35</definedName>
    <definedName name="_xlnm.Print_Area" localSheetId="23">PSNVE!$A$1:$H$36</definedName>
    <definedName name="_xlnm.Print_Area" localSheetId="24">PSNVFb!$A$1:$H$24</definedName>
    <definedName name="_xlnm.Print_Area" localSheetId="25">PSNVZS!$A$1:$H$43</definedName>
    <definedName name="_xlnm.Print_Area" localSheetId="26">PvSWD!$A$1:$H$36</definedName>
    <definedName name="_xlnm.Print_Area" localSheetId="6">QLF!$A$1:$AG$43</definedName>
    <definedName name="_xlnm.Print_Area" localSheetId="27">RKAS!$A$1:$H$35</definedName>
    <definedName name="_xlnm.Print_Area" localSheetId="28">RKE!$A$1:$H$34</definedName>
    <definedName name="_xlnm.Print_Area" localSheetId="5">SAN!$A$1:$AE$40</definedName>
    <definedName name="_xlnm.Print_Area" localSheetId="29">SBU!$A$1:$H$40</definedName>
    <definedName name="_xlnm.Print_Area" localSheetId="3">Seminare!$A$1:$Z$46</definedName>
    <definedName name="_xlnm.Print_Area" localSheetId="30">SLG!$A$1:$H$52</definedName>
    <definedName name="_xlnm.Print_Area" localSheetId="31">SMuFK!$A$1:$H$44</definedName>
    <definedName name="_xlnm.Print_Area" localSheetId="32">SozBt!$A$1:$H$39</definedName>
    <definedName name="_xlnm.Print_Area" localSheetId="33">SuSM!$A$1:$H$45</definedName>
    <definedName name="_xlnm.Print_Area" localSheetId="34">TEuKM!$A$1:$H$45</definedName>
    <definedName name="_xlnm.Print_Area" localSheetId="35">UKF!$A$1:$H$37</definedName>
    <definedName name="_xlnm.Print_Area" localSheetId="43">Vergleichbare!$A$1:$H$326</definedName>
    <definedName name="_xlnm.Print_Area" localSheetId="37">Verpfl!$A$1:$H$44</definedName>
    <definedName name="_xlnm.Print_Area" localSheetId="36">VFü!$A$1:$H$38</definedName>
    <definedName name="_xlnm.Print_Area" localSheetId="38">VuPA!$A$1:$H$43</definedName>
    <definedName name="_xlnm.Print_Area" localSheetId="39">ZFü!$A$1:$H$39</definedName>
    <definedName name="_xlnm.Print_Area" localSheetId="40">ZZZ!$A$1:$H$14</definedName>
    <definedName name="_xlnm.Print_Titles" localSheetId="2">Auswertung!$1:$5</definedName>
    <definedName name="_xlnm.Print_Titles" localSheetId="7">BGM!$1:$22</definedName>
    <definedName name="_xlnm.Print_Titles" localSheetId="4">BtD!$1:$6</definedName>
    <definedName name="_xlnm.Print_Titles" localSheetId="8">CBRNG!$1:$22</definedName>
    <definedName name="_xlnm.Print_Titles" localSheetId="9">EGAB!$1:$21</definedName>
    <definedName name="_xlnm.Print_Titles" localSheetId="10">EGAE!$1:$21</definedName>
    <definedName name="_xlnm.Print_Titles" localSheetId="11">EGAS!$1:$21</definedName>
    <definedName name="_xlnm.Print_Titles" localSheetId="12">EGAT!$1:$21</definedName>
    <definedName name="_xlnm.Print_Titles" localSheetId="13">EgUG!$1:$20</definedName>
    <definedName name="_xlnm.Print_Titles" localSheetId="14">EH!$1:$20</definedName>
    <definedName name="_xlnm.Print_Titles" localSheetId="15">FKo!$1:$21</definedName>
    <definedName name="_xlnm.Print_Titles" localSheetId="1">Gebrauchsanweisung!$1:$4</definedName>
    <definedName name="_xlnm.Print_Titles" localSheetId="16">GFü!$1:$21</definedName>
    <definedName name="_xlnm.Print_Titles" localSheetId="17">GPSNV!$1:$21</definedName>
    <definedName name="_xlnm.Print_Titles" localSheetId="45">Intern!$1:$4</definedName>
    <definedName name="_xlnm.Print_Titles" localSheetId="42">Liste!$1:$4</definedName>
    <definedName name="_xlnm.Print_Titles" localSheetId="18">LvB!$1:$21</definedName>
    <definedName name="_xlnm.Print_Titles" localSheetId="44">'LV-Versionen'!$1:$4</definedName>
    <definedName name="_xlnm.Print_Titles" localSheetId="41">Parameter!$1:$4</definedName>
    <definedName name="_xlnm.Print_Titles" localSheetId="19">PAStF!$1:$21</definedName>
    <definedName name="_xlnm.Print_Titles" localSheetId="20">PAStG!$1:$21</definedName>
    <definedName name="_xlnm.Print_Titles" localSheetId="21">PflU!$1:$21</definedName>
    <definedName name="_xlnm.Print_Titles" localSheetId="0">Präambel!$1:$4</definedName>
    <definedName name="_xlnm.Print_Titles" localSheetId="22">PSNVB!$1:$21</definedName>
    <definedName name="_xlnm.Print_Titles" localSheetId="23">PSNVE!$1:$21</definedName>
    <definedName name="_xlnm.Print_Titles" localSheetId="24">PSNVFb!$1:$11</definedName>
    <definedName name="_xlnm.Print_Titles" localSheetId="25">PSNVZS!$1:$21</definedName>
    <definedName name="_xlnm.Print_Titles" localSheetId="26">PvSWD!$1:$22</definedName>
    <definedName name="_xlnm.Print_Titles" localSheetId="6">QLF!$1:$6</definedName>
    <definedName name="_xlnm.Print_Titles" localSheetId="27">RKAS!$1:$21</definedName>
    <definedName name="_xlnm.Print_Titles" localSheetId="28">RKE!$1:$20</definedName>
    <definedName name="_xlnm.Print_Titles" localSheetId="5">SAN!$1:$6</definedName>
    <definedName name="_xlnm.Print_Titles" localSheetId="29">SBU!$1:$21</definedName>
    <definedName name="_xlnm.Print_Titles" localSheetId="3">Seminare!$1:$3</definedName>
    <definedName name="_xlnm.Print_Titles" localSheetId="30">SLG!$1:$21</definedName>
    <definedName name="_xlnm.Print_Titles" localSheetId="31">SMuFK!$1:$21</definedName>
    <definedName name="_xlnm.Print_Titles" localSheetId="32">SozBt!$1:$21</definedName>
    <definedName name="_xlnm.Print_Titles" localSheetId="33">SuSM!$1:$21</definedName>
    <definedName name="_xlnm.Print_Titles" localSheetId="34">TEuKM!$1:$21</definedName>
    <definedName name="_xlnm.Print_Titles" localSheetId="35">UKF!$1:$21</definedName>
    <definedName name="_xlnm.Print_Titles" localSheetId="43">Vergleichbare!$1:$6</definedName>
    <definedName name="_xlnm.Print_Titles" localSheetId="37">Verpfl!$1:$21</definedName>
    <definedName name="_xlnm.Print_Titles" localSheetId="36">VFü!$1:$21</definedName>
    <definedName name="_xlnm.Print_Titles" localSheetId="38">VuPA!$1:$21</definedName>
    <definedName name="_xlnm.Print_Titles" localSheetId="39">ZFü!$1:$21</definedName>
    <definedName name="_xlnm.Print_Titles" localSheetId="40">ZZZ!$1:$9</definedName>
    <definedName name="Seminarliste">Liste!$A$5:$J$41</definedName>
    <definedName name="Vorqualifikation">Vergleichbare!$A$6:$I$325</definedName>
  </definedNames>
  <calcPr calcId="191028"/>
  <pivotCaches>
    <pivotCache cacheId="0" r:id="rId4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84" l="1"/>
  <c r="R43" i="228"/>
  <c r="Q43" i="228"/>
  <c r="L43" i="228"/>
  <c r="R41" i="228"/>
  <c r="Q41" i="228"/>
  <c r="L41" i="228"/>
  <c r="X40" i="228"/>
  <c r="R40" i="228"/>
  <c r="Q40" i="228"/>
  <c r="L40" i="228"/>
  <c r="B37" i="228"/>
  <c r="B5" i="228"/>
  <c r="W4" i="228"/>
  <c r="S4" i="228"/>
  <c r="B4" i="228"/>
  <c r="S3" i="228"/>
  <c r="A3" i="228"/>
  <c r="A1" i="228"/>
  <c r="H16" i="200" l="1"/>
  <c r="G16" i="200"/>
  <c r="F16" i="200"/>
  <c r="E16" i="200"/>
  <c r="E23" i="182"/>
  <c r="F23" i="182"/>
  <c r="G23" i="182"/>
  <c r="H23" i="182"/>
  <c r="P40" i="226"/>
  <c r="O40" i="226"/>
  <c r="L40" i="226"/>
  <c r="P38" i="226"/>
  <c r="O38" i="226"/>
  <c r="L38" i="226"/>
  <c r="V37" i="226"/>
  <c r="P37" i="226"/>
  <c r="O37" i="226"/>
  <c r="L37" i="226"/>
  <c r="B34" i="226"/>
  <c r="B5" i="226"/>
  <c r="U4" i="226"/>
  <c r="Q4" i="226"/>
  <c r="B4" i="226"/>
  <c r="Q3" i="226"/>
  <c r="A3" i="226"/>
  <c r="A1" i="226"/>
  <c r="U4" i="221"/>
  <c r="V43" i="221"/>
  <c r="P46" i="221"/>
  <c r="O46" i="221"/>
  <c r="L46" i="221"/>
  <c r="P44" i="221"/>
  <c r="O44" i="221"/>
  <c r="L44" i="221"/>
  <c r="P43" i="221"/>
  <c r="O43" i="221"/>
  <c r="L43" i="221"/>
  <c r="C40" i="221"/>
  <c r="C5" i="221"/>
  <c r="Q4" i="221"/>
  <c r="C4" i="221"/>
  <c r="Q3" i="221"/>
  <c r="A3" i="221"/>
  <c r="A1" i="221"/>
  <c r="U2" i="173"/>
  <c r="G24" i="200"/>
  <c r="F24" i="200"/>
  <c r="E24" i="200"/>
  <c r="G23" i="200"/>
  <c r="F23" i="200"/>
  <c r="E23" i="200"/>
  <c r="H21" i="200"/>
  <c r="G21" i="200"/>
  <c r="F21" i="200"/>
  <c r="E21" i="200"/>
  <c r="H20" i="200"/>
  <c r="G20" i="200"/>
  <c r="F20" i="200"/>
  <c r="E20" i="200"/>
  <c r="H18" i="200"/>
  <c r="G18" i="200"/>
  <c r="F18" i="200"/>
  <c r="E18" i="200"/>
  <c r="H17" i="200"/>
  <c r="G17" i="200"/>
  <c r="F17" i="200"/>
  <c r="E17" i="200"/>
  <c r="H15" i="200"/>
  <c r="G15" i="200"/>
  <c r="F15" i="200"/>
  <c r="E15" i="200"/>
  <c r="H14" i="200"/>
  <c r="G14" i="200"/>
  <c r="F14" i="200"/>
  <c r="E14" i="200"/>
  <c r="H13" i="200"/>
  <c r="G13" i="200"/>
  <c r="F13" i="200"/>
  <c r="E13" i="200"/>
  <c r="A10" i="200"/>
  <c r="H5" i="200"/>
  <c r="G5" i="200"/>
  <c r="A5" i="200"/>
  <c r="H4" i="200"/>
  <c r="G4" i="200"/>
  <c r="A4" i="200"/>
  <c r="G3" i="200"/>
  <c r="A3" i="200"/>
  <c r="A1" i="200"/>
  <c r="K43" i="173"/>
  <c r="Q42" i="173"/>
  <c r="K42" i="173"/>
  <c r="G12" i="179"/>
  <c r="H36" i="198"/>
  <c r="G36" i="198"/>
  <c r="F36" i="198"/>
  <c r="E36" i="198"/>
  <c r="H35" i="198"/>
  <c r="G35" i="198"/>
  <c r="F35" i="198"/>
  <c r="E35" i="198"/>
  <c r="H33" i="198"/>
  <c r="G33" i="198"/>
  <c r="F33" i="198"/>
  <c r="E33" i="198"/>
  <c r="H32" i="198"/>
  <c r="G32" i="198"/>
  <c r="F32" i="198"/>
  <c r="E32" i="198"/>
  <c r="H30" i="198"/>
  <c r="G30" i="198"/>
  <c r="F30" i="198"/>
  <c r="E30" i="198"/>
  <c r="H29" i="198"/>
  <c r="G29" i="198"/>
  <c r="F29" i="198"/>
  <c r="E29" i="198"/>
  <c r="H28" i="198"/>
  <c r="G28" i="198"/>
  <c r="F28" i="198"/>
  <c r="E28" i="198"/>
  <c r="H27" i="198"/>
  <c r="G27" i="198"/>
  <c r="F27" i="198"/>
  <c r="E27" i="198"/>
  <c r="H26" i="198"/>
  <c r="G26" i="198"/>
  <c r="F26" i="198"/>
  <c r="E26" i="198"/>
  <c r="H25" i="198"/>
  <c r="G25" i="198"/>
  <c r="F25" i="198"/>
  <c r="E25" i="198"/>
  <c r="H24" i="198"/>
  <c r="G24" i="198"/>
  <c r="F24" i="198"/>
  <c r="E24" i="198"/>
  <c r="A1" i="198"/>
  <c r="L297" i="180"/>
  <c r="F297" i="180"/>
  <c r="E297" i="180"/>
  <c r="D297" i="180"/>
  <c r="I297" i="180" s="1"/>
  <c r="C297" i="180"/>
  <c r="B297" i="180"/>
  <c r="A3" i="198" l="1"/>
  <c r="G5" i="198"/>
  <c r="A21" i="198"/>
  <c r="H5" i="198"/>
  <c r="A5" i="198"/>
  <c r="H4" i="198"/>
  <c r="G4" i="198"/>
  <c r="A4" i="198"/>
  <c r="G3" i="198"/>
  <c r="B4" i="184" l="1"/>
  <c r="F3" i="180"/>
  <c r="F3" i="106"/>
  <c r="F7" i="103"/>
  <c r="R2" i="228" s="1"/>
  <c r="F3" i="185"/>
  <c r="A1" i="185"/>
  <c r="A20" i="113"/>
  <c r="A3" i="182"/>
  <c r="H4" i="119"/>
  <c r="A3" i="120"/>
  <c r="A20" i="121"/>
  <c r="G4" i="124"/>
  <c r="A3" i="109"/>
  <c r="H5" i="125"/>
  <c r="G4" i="181"/>
  <c r="A20" i="126"/>
  <c r="G4" i="155"/>
  <c r="G5" i="158"/>
  <c r="A3" i="160"/>
  <c r="H5" i="159"/>
  <c r="L152" i="180"/>
  <c r="F152" i="180"/>
  <c r="E152" i="180"/>
  <c r="D152" i="180"/>
  <c r="I152" i="180" s="1"/>
  <c r="C152" i="180"/>
  <c r="B152" i="180"/>
  <c r="L151" i="180"/>
  <c r="F151" i="180"/>
  <c r="E151" i="180"/>
  <c r="D151" i="180"/>
  <c r="I151" i="180" s="1"/>
  <c r="C151" i="180"/>
  <c r="B151" i="180"/>
  <c r="L313" i="180"/>
  <c r="F313" i="180"/>
  <c r="E313" i="180"/>
  <c r="D313" i="180"/>
  <c r="I313" i="180" s="1"/>
  <c r="C313" i="180"/>
  <c r="B313" i="180"/>
  <c r="L312" i="180"/>
  <c r="F312" i="180"/>
  <c r="E312" i="180"/>
  <c r="D312" i="180"/>
  <c r="I312" i="180" s="1"/>
  <c r="C312" i="180"/>
  <c r="B312" i="180"/>
  <c r="L311" i="180"/>
  <c r="F311" i="180"/>
  <c r="E311" i="180"/>
  <c r="D311" i="180"/>
  <c r="I311" i="180" s="1"/>
  <c r="C311" i="180"/>
  <c r="B311" i="180"/>
  <c r="L246" i="180"/>
  <c r="F246" i="180"/>
  <c r="E246" i="180"/>
  <c r="D246" i="180"/>
  <c r="I246" i="180" s="1"/>
  <c r="C246" i="180"/>
  <c r="B246" i="180"/>
  <c r="L245" i="180"/>
  <c r="F245" i="180"/>
  <c r="E245" i="180"/>
  <c r="D245" i="180"/>
  <c r="I245" i="180" s="1"/>
  <c r="C245" i="180"/>
  <c r="B245" i="180"/>
  <c r="L242" i="180"/>
  <c r="F242" i="180"/>
  <c r="E242" i="180"/>
  <c r="D242" i="180"/>
  <c r="I242" i="180" s="1"/>
  <c r="C242" i="180"/>
  <c r="B242" i="180"/>
  <c r="B202" i="180"/>
  <c r="B200" i="180"/>
  <c r="B199" i="180"/>
  <c r="L199" i="180"/>
  <c r="L200" i="180"/>
  <c r="L202" i="180"/>
  <c r="C199" i="180"/>
  <c r="D199" i="180"/>
  <c r="I199" i="180" s="1"/>
  <c r="E199" i="180"/>
  <c r="F199" i="180"/>
  <c r="C200" i="180"/>
  <c r="D200" i="180"/>
  <c r="I200" i="180" s="1"/>
  <c r="E200" i="180"/>
  <c r="F200" i="180"/>
  <c r="C202" i="180"/>
  <c r="D202" i="180"/>
  <c r="I202" i="180" s="1"/>
  <c r="E202" i="180"/>
  <c r="F202" i="180"/>
  <c r="A1" i="184"/>
  <c r="L79" i="180"/>
  <c r="F79" i="180"/>
  <c r="E79" i="180"/>
  <c r="D79" i="180"/>
  <c r="I79" i="180" s="1"/>
  <c r="C79" i="180"/>
  <c r="B79" i="180"/>
  <c r="L78" i="180"/>
  <c r="F78" i="180"/>
  <c r="E78" i="180"/>
  <c r="D78" i="180"/>
  <c r="I78" i="180" s="1"/>
  <c r="C78" i="180"/>
  <c r="B78" i="180"/>
  <c r="L75" i="180"/>
  <c r="F75" i="180"/>
  <c r="E75" i="180"/>
  <c r="D75" i="180"/>
  <c r="I75" i="180" s="1"/>
  <c r="C75" i="180"/>
  <c r="B75" i="180"/>
  <c r="L167" i="180"/>
  <c r="F167" i="180"/>
  <c r="E167" i="180"/>
  <c r="D167" i="180"/>
  <c r="I167" i="180" s="1"/>
  <c r="C167" i="180"/>
  <c r="B167" i="180"/>
  <c r="L166" i="180"/>
  <c r="F166" i="180"/>
  <c r="E166" i="180"/>
  <c r="D166" i="180"/>
  <c r="I166" i="180" s="1"/>
  <c r="C166" i="180"/>
  <c r="B166" i="180"/>
  <c r="L164" i="180"/>
  <c r="F164" i="180"/>
  <c r="E164" i="180"/>
  <c r="D164" i="180"/>
  <c r="I164" i="180" s="1"/>
  <c r="C164" i="180"/>
  <c r="B164" i="180"/>
  <c r="L171" i="180"/>
  <c r="F171" i="180"/>
  <c r="E171" i="180"/>
  <c r="D171" i="180"/>
  <c r="I171" i="180" s="1"/>
  <c r="C171" i="180"/>
  <c r="B171" i="180"/>
  <c r="L170" i="180"/>
  <c r="F170" i="180"/>
  <c r="E170" i="180"/>
  <c r="D170" i="180"/>
  <c r="I170" i="180" s="1"/>
  <c r="C170" i="180"/>
  <c r="B170" i="180"/>
  <c r="L168" i="180"/>
  <c r="F168" i="180"/>
  <c r="E168" i="180"/>
  <c r="D168" i="180"/>
  <c r="I168" i="180" s="1"/>
  <c r="C168" i="180"/>
  <c r="B168" i="180"/>
  <c r="L183" i="180"/>
  <c r="F183" i="180"/>
  <c r="E183" i="180"/>
  <c r="D183" i="180"/>
  <c r="I183" i="180" s="1"/>
  <c r="C183" i="180"/>
  <c r="B183" i="180"/>
  <c r="L182" i="180"/>
  <c r="F182" i="180"/>
  <c r="E182" i="180"/>
  <c r="D182" i="180"/>
  <c r="I182" i="180" s="1"/>
  <c r="C182" i="180"/>
  <c r="B182" i="180"/>
  <c r="L180" i="180"/>
  <c r="F180" i="180"/>
  <c r="E180" i="180"/>
  <c r="D180" i="180"/>
  <c r="I180" i="180" s="1"/>
  <c r="C180" i="180"/>
  <c r="B180" i="180"/>
  <c r="L325" i="180"/>
  <c r="F325" i="180"/>
  <c r="E325" i="180"/>
  <c r="D325" i="180"/>
  <c r="I325" i="180" s="1"/>
  <c r="C325" i="180"/>
  <c r="B325" i="180"/>
  <c r="L324" i="180"/>
  <c r="F324" i="180"/>
  <c r="E324" i="180"/>
  <c r="D324" i="180"/>
  <c r="I324" i="180" s="1"/>
  <c r="C324" i="180"/>
  <c r="B324" i="180"/>
  <c r="L322" i="180"/>
  <c r="F322" i="180"/>
  <c r="E322" i="180"/>
  <c r="D322" i="180"/>
  <c r="I322" i="180" s="1"/>
  <c r="C322" i="180"/>
  <c r="B322" i="180"/>
  <c r="L76" i="180"/>
  <c r="F76" i="180"/>
  <c r="E76" i="180"/>
  <c r="D76" i="180"/>
  <c r="I76" i="180" s="1"/>
  <c r="C76" i="180"/>
  <c r="B76" i="180"/>
  <c r="L126" i="180"/>
  <c r="F126" i="180"/>
  <c r="E126" i="180"/>
  <c r="D126" i="180"/>
  <c r="I126" i="180" s="1"/>
  <c r="C126" i="180"/>
  <c r="B126" i="180"/>
  <c r="L123" i="180"/>
  <c r="F123" i="180"/>
  <c r="E123" i="180"/>
  <c r="D123" i="180"/>
  <c r="I123" i="180" s="1"/>
  <c r="C123" i="180"/>
  <c r="B123" i="180"/>
  <c r="L119" i="180"/>
  <c r="F119" i="180"/>
  <c r="E119" i="180"/>
  <c r="D119" i="180"/>
  <c r="I119" i="180" s="1"/>
  <c r="C119" i="180"/>
  <c r="B119" i="180"/>
  <c r="L276" i="180"/>
  <c r="F276" i="180"/>
  <c r="E276" i="180"/>
  <c r="D276" i="180"/>
  <c r="I276" i="180" s="1"/>
  <c r="C276" i="180"/>
  <c r="B276" i="180"/>
  <c r="L275" i="180"/>
  <c r="F275" i="180"/>
  <c r="E275" i="180"/>
  <c r="D275" i="180"/>
  <c r="I275" i="180" s="1"/>
  <c r="C275" i="180"/>
  <c r="B275" i="180"/>
  <c r="L272" i="180"/>
  <c r="F272" i="180"/>
  <c r="E272" i="180"/>
  <c r="D272" i="180"/>
  <c r="I272" i="180" s="1"/>
  <c r="C272" i="180"/>
  <c r="B272" i="180"/>
  <c r="L141" i="180"/>
  <c r="F141" i="180"/>
  <c r="E141" i="180"/>
  <c r="D141" i="180"/>
  <c r="I141" i="180" s="1"/>
  <c r="C141" i="180"/>
  <c r="B141" i="180"/>
  <c r="L138" i="180"/>
  <c r="F138" i="180"/>
  <c r="E138" i="180"/>
  <c r="D138" i="180"/>
  <c r="I138" i="180" s="1"/>
  <c r="C138" i="180"/>
  <c r="B138" i="180"/>
  <c r="L136" i="180"/>
  <c r="F136" i="180"/>
  <c r="E136" i="180"/>
  <c r="D136" i="180"/>
  <c r="I136" i="180" s="1"/>
  <c r="C136" i="180"/>
  <c r="B136" i="180"/>
  <c r="L146" i="180"/>
  <c r="F146" i="180"/>
  <c r="E146" i="180"/>
  <c r="D146" i="180"/>
  <c r="I146" i="180" s="1"/>
  <c r="C146" i="180"/>
  <c r="B146" i="180"/>
  <c r="L144" i="180"/>
  <c r="F144" i="180"/>
  <c r="E144" i="180"/>
  <c r="D144" i="180"/>
  <c r="I144" i="180" s="1"/>
  <c r="C144" i="180"/>
  <c r="B144" i="180"/>
  <c r="L143" i="180"/>
  <c r="F143" i="180"/>
  <c r="E143" i="180"/>
  <c r="D143" i="180"/>
  <c r="I143" i="180" s="1"/>
  <c r="C143" i="180"/>
  <c r="B143" i="180"/>
  <c r="L210" i="180"/>
  <c r="F210" i="180"/>
  <c r="E210" i="180"/>
  <c r="D210" i="180"/>
  <c r="I210" i="180" s="1"/>
  <c r="C210" i="180"/>
  <c r="B210" i="180"/>
  <c r="L209" i="180"/>
  <c r="F209" i="180"/>
  <c r="E209" i="180"/>
  <c r="D209" i="180"/>
  <c r="I209" i="180" s="1"/>
  <c r="C209" i="180"/>
  <c r="B209" i="180"/>
  <c r="L207" i="180"/>
  <c r="F207" i="180"/>
  <c r="E207" i="180"/>
  <c r="D207" i="180"/>
  <c r="I207" i="180" s="1"/>
  <c r="C207" i="180"/>
  <c r="B207" i="180"/>
  <c r="L216" i="180"/>
  <c r="F216" i="180"/>
  <c r="E216" i="180"/>
  <c r="D216" i="180"/>
  <c r="I216" i="180" s="1"/>
  <c r="C216" i="180"/>
  <c r="B216" i="180"/>
  <c r="L214" i="180"/>
  <c r="F214" i="180"/>
  <c r="E214" i="180"/>
  <c r="D214" i="180"/>
  <c r="I214" i="180" s="1"/>
  <c r="C214" i="180"/>
  <c r="B214" i="180"/>
  <c r="L211" i="180"/>
  <c r="F211" i="180"/>
  <c r="E211" i="180"/>
  <c r="D211" i="180"/>
  <c r="I211" i="180" s="1"/>
  <c r="C211" i="180"/>
  <c r="B211" i="180"/>
  <c r="L227" i="180"/>
  <c r="F227" i="180"/>
  <c r="E227" i="180"/>
  <c r="D227" i="180"/>
  <c r="I227" i="180" s="1"/>
  <c r="C227" i="180"/>
  <c r="B227" i="180"/>
  <c r="L224" i="180"/>
  <c r="F224" i="180"/>
  <c r="E224" i="180"/>
  <c r="D224" i="180"/>
  <c r="I224" i="180" s="1"/>
  <c r="C224" i="180"/>
  <c r="B224" i="180"/>
  <c r="L218" i="180"/>
  <c r="F218" i="180"/>
  <c r="E218" i="180"/>
  <c r="D218" i="180"/>
  <c r="I218" i="180" s="1"/>
  <c r="C218" i="180"/>
  <c r="B218" i="180"/>
  <c r="L271" i="180"/>
  <c r="F271" i="180"/>
  <c r="E271" i="180"/>
  <c r="D271" i="180"/>
  <c r="I271" i="180" s="1"/>
  <c r="C271" i="180"/>
  <c r="B271" i="180"/>
  <c r="L269" i="180"/>
  <c r="F269" i="180"/>
  <c r="E269" i="180"/>
  <c r="D269" i="180"/>
  <c r="I269" i="180" s="1"/>
  <c r="C269" i="180"/>
  <c r="B269" i="180"/>
  <c r="L268" i="180"/>
  <c r="F268" i="180"/>
  <c r="E268" i="180"/>
  <c r="D268" i="180"/>
  <c r="I268" i="180" s="1"/>
  <c r="C268" i="180"/>
  <c r="B268" i="180"/>
  <c r="L240" i="180"/>
  <c r="F240" i="180"/>
  <c r="E240" i="180"/>
  <c r="D240" i="180"/>
  <c r="I240" i="180" s="1"/>
  <c r="C240" i="180"/>
  <c r="B240" i="180"/>
  <c r="L239" i="180"/>
  <c r="F239" i="180"/>
  <c r="E239" i="180"/>
  <c r="D239" i="180"/>
  <c r="I239" i="180" s="1"/>
  <c r="C239" i="180"/>
  <c r="B239" i="180"/>
  <c r="L237" i="180"/>
  <c r="F237" i="180"/>
  <c r="E237" i="180"/>
  <c r="D237" i="180"/>
  <c r="I237" i="180" s="1"/>
  <c r="C237" i="180"/>
  <c r="B237" i="180"/>
  <c r="L282" i="180"/>
  <c r="F282" i="180"/>
  <c r="E282" i="180"/>
  <c r="D282" i="180"/>
  <c r="I282" i="180" s="1"/>
  <c r="C282" i="180"/>
  <c r="B282" i="180"/>
  <c r="L281" i="180"/>
  <c r="F281" i="180"/>
  <c r="E281" i="180"/>
  <c r="D281" i="180"/>
  <c r="I281" i="180" s="1"/>
  <c r="C281" i="180"/>
  <c r="B281" i="180"/>
  <c r="L278" i="180"/>
  <c r="F278" i="180"/>
  <c r="E278" i="180"/>
  <c r="D278" i="180"/>
  <c r="I278" i="180" s="1"/>
  <c r="C278" i="180"/>
  <c r="B278" i="180"/>
  <c r="L217" i="180"/>
  <c r="F217" i="180"/>
  <c r="E217" i="180"/>
  <c r="D217" i="180"/>
  <c r="I217" i="180" s="1"/>
  <c r="C217" i="180"/>
  <c r="B217" i="180"/>
  <c r="L215" i="180"/>
  <c r="F215" i="180"/>
  <c r="E215" i="180"/>
  <c r="D215" i="180"/>
  <c r="I215" i="180" s="1"/>
  <c r="C215" i="180"/>
  <c r="B215" i="180"/>
  <c r="L212" i="180"/>
  <c r="F212" i="180"/>
  <c r="E212" i="180"/>
  <c r="D212" i="180"/>
  <c r="I212" i="180" s="1"/>
  <c r="C212" i="180"/>
  <c r="B212" i="180"/>
  <c r="L142" i="180"/>
  <c r="F142" i="180"/>
  <c r="E142" i="180"/>
  <c r="D142" i="180"/>
  <c r="I142" i="180" s="1"/>
  <c r="C142" i="180"/>
  <c r="B142" i="180"/>
  <c r="L139" i="180"/>
  <c r="F139" i="180"/>
  <c r="E139" i="180"/>
  <c r="D139" i="180"/>
  <c r="I139" i="180" s="1"/>
  <c r="C139" i="180"/>
  <c r="B139" i="180"/>
  <c r="L135" i="180"/>
  <c r="F135" i="180"/>
  <c r="E135" i="180"/>
  <c r="D135" i="180"/>
  <c r="I135" i="180" s="1"/>
  <c r="C135" i="180"/>
  <c r="B135" i="180"/>
  <c r="L228" i="180"/>
  <c r="F228" i="180"/>
  <c r="E228" i="180"/>
  <c r="D228" i="180"/>
  <c r="I228" i="180" s="1"/>
  <c r="C228" i="180"/>
  <c r="B228" i="180"/>
  <c r="L225" i="180"/>
  <c r="F225" i="180"/>
  <c r="E225" i="180"/>
  <c r="D225" i="180"/>
  <c r="I225" i="180" s="1"/>
  <c r="C225" i="180"/>
  <c r="B225" i="180"/>
  <c r="L219" i="180"/>
  <c r="F219" i="180"/>
  <c r="E219" i="180"/>
  <c r="D219" i="180"/>
  <c r="I219" i="180" s="1"/>
  <c r="C219" i="180"/>
  <c r="B219" i="180"/>
  <c r="L130" i="180"/>
  <c r="F130" i="180"/>
  <c r="E130" i="180"/>
  <c r="D130" i="180"/>
  <c r="I130" i="180" s="1"/>
  <c r="C130" i="180"/>
  <c r="B130" i="180"/>
  <c r="L129" i="180"/>
  <c r="F129" i="180"/>
  <c r="E129" i="180"/>
  <c r="D129" i="180"/>
  <c r="I129" i="180" s="1"/>
  <c r="C129" i="180"/>
  <c r="B129" i="180"/>
  <c r="L127" i="180"/>
  <c r="F127" i="180"/>
  <c r="E127" i="180"/>
  <c r="D127" i="180"/>
  <c r="I127" i="180" s="1"/>
  <c r="C127" i="180"/>
  <c r="B127" i="180"/>
  <c r="L125" i="180"/>
  <c r="F125" i="180"/>
  <c r="E125" i="180"/>
  <c r="D125" i="180"/>
  <c r="I125" i="180" s="1"/>
  <c r="C125" i="180"/>
  <c r="B125" i="180"/>
  <c r="L122" i="180"/>
  <c r="F122" i="180"/>
  <c r="E122" i="180"/>
  <c r="D122" i="180"/>
  <c r="I122" i="180" s="1"/>
  <c r="C122" i="180"/>
  <c r="B122" i="180"/>
  <c r="L118" i="180"/>
  <c r="F118" i="180"/>
  <c r="E118" i="180"/>
  <c r="D118" i="180"/>
  <c r="I118" i="180" s="1"/>
  <c r="C118" i="180"/>
  <c r="B118" i="180"/>
  <c r="L42" i="180"/>
  <c r="F42" i="180"/>
  <c r="E42" i="180"/>
  <c r="D42" i="180"/>
  <c r="I42" i="180" s="1"/>
  <c r="C42" i="180"/>
  <c r="B42" i="180"/>
  <c r="L41" i="180"/>
  <c r="F41" i="180"/>
  <c r="E41" i="180"/>
  <c r="D41" i="180"/>
  <c r="I41" i="180" s="1"/>
  <c r="C41" i="180"/>
  <c r="B41" i="180"/>
  <c r="L39" i="180"/>
  <c r="F39" i="180"/>
  <c r="E39" i="180"/>
  <c r="D39" i="180"/>
  <c r="I39" i="180" s="1"/>
  <c r="C39" i="180"/>
  <c r="B39" i="180"/>
  <c r="L231" i="180"/>
  <c r="F231" i="180"/>
  <c r="E231" i="180"/>
  <c r="D231" i="180"/>
  <c r="I231" i="180" s="1"/>
  <c r="C231" i="180"/>
  <c r="B231" i="180"/>
  <c r="L261" i="180"/>
  <c r="F261" i="180"/>
  <c r="E261" i="180"/>
  <c r="D261" i="180"/>
  <c r="I261" i="180" s="1"/>
  <c r="C261" i="180"/>
  <c r="B261" i="180"/>
  <c r="L259" i="180"/>
  <c r="F259" i="180"/>
  <c r="E259" i="180"/>
  <c r="D259" i="180"/>
  <c r="I259" i="180" s="1"/>
  <c r="C259" i="180"/>
  <c r="B259" i="180"/>
  <c r="L256" i="180"/>
  <c r="F256" i="180"/>
  <c r="E256" i="180"/>
  <c r="D256" i="180"/>
  <c r="I256" i="180" s="1"/>
  <c r="C256" i="180"/>
  <c r="B256" i="180"/>
  <c r="L197" i="180"/>
  <c r="F197" i="180"/>
  <c r="E197" i="180"/>
  <c r="D197" i="180"/>
  <c r="I197" i="180" s="1"/>
  <c r="C197" i="180"/>
  <c r="B197" i="180"/>
  <c r="L195" i="180"/>
  <c r="F195" i="180"/>
  <c r="E195" i="180"/>
  <c r="D195" i="180"/>
  <c r="I195" i="180" s="1"/>
  <c r="C195" i="180"/>
  <c r="B195" i="180"/>
  <c r="L191" i="180"/>
  <c r="F191" i="180"/>
  <c r="E191" i="180"/>
  <c r="D191" i="180"/>
  <c r="I191" i="180" s="1"/>
  <c r="C191" i="180"/>
  <c r="B191" i="180"/>
  <c r="L74" i="180"/>
  <c r="F74" i="180"/>
  <c r="E74" i="180"/>
  <c r="D74" i="180"/>
  <c r="I74" i="180" s="1"/>
  <c r="C74" i="180"/>
  <c r="B74" i="180"/>
  <c r="L64" i="180"/>
  <c r="L69" i="180"/>
  <c r="L71" i="180"/>
  <c r="L54" i="180"/>
  <c r="L58" i="180"/>
  <c r="L61" i="180"/>
  <c r="L47" i="180"/>
  <c r="L51" i="180"/>
  <c r="L53" i="180"/>
  <c r="F53" i="180"/>
  <c r="E53" i="180"/>
  <c r="D53" i="180"/>
  <c r="I53" i="180" s="1"/>
  <c r="C53" i="180"/>
  <c r="B53" i="180"/>
  <c r="F51" i="180"/>
  <c r="E51" i="180"/>
  <c r="D51" i="180"/>
  <c r="I51" i="180" s="1"/>
  <c r="C51" i="180"/>
  <c r="B51" i="180"/>
  <c r="F47" i="180"/>
  <c r="E47" i="180"/>
  <c r="D47" i="180"/>
  <c r="I47" i="180" s="1"/>
  <c r="C47" i="180"/>
  <c r="B47" i="180"/>
  <c r="F61" i="180"/>
  <c r="E61" i="180"/>
  <c r="D61" i="180"/>
  <c r="I61" i="180" s="1"/>
  <c r="C61" i="180"/>
  <c r="B61" i="180"/>
  <c r="F58" i="180"/>
  <c r="E58" i="180"/>
  <c r="D58" i="180"/>
  <c r="I58" i="180" s="1"/>
  <c r="C58" i="180"/>
  <c r="B58" i="180"/>
  <c r="F54" i="180"/>
  <c r="E54" i="180"/>
  <c r="D54" i="180"/>
  <c r="I54" i="180" s="1"/>
  <c r="C54" i="180"/>
  <c r="B54" i="180"/>
  <c r="F71" i="180"/>
  <c r="E71" i="180"/>
  <c r="D71" i="180"/>
  <c r="I71" i="180" s="1"/>
  <c r="C71" i="180"/>
  <c r="B71" i="180"/>
  <c r="F69" i="180"/>
  <c r="E69" i="180"/>
  <c r="D69" i="180"/>
  <c r="I69" i="180" s="1"/>
  <c r="C69" i="180"/>
  <c r="B69" i="180"/>
  <c r="F64" i="180"/>
  <c r="E64" i="180"/>
  <c r="D64" i="180"/>
  <c r="I64" i="180" s="1"/>
  <c r="C64" i="180"/>
  <c r="B64" i="180"/>
  <c r="B70" i="180"/>
  <c r="B68" i="180"/>
  <c r="B67" i="180"/>
  <c r="B65" i="180"/>
  <c r="B59" i="180"/>
  <c r="B57" i="180"/>
  <c r="B56" i="180"/>
  <c r="B55" i="180"/>
  <c r="C55" i="180"/>
  <c r="D55" i="180"/>
  <c r="I55" i="180" s="1"/>
  <c r="E55" i="180"/>
  <c r="F55" i="180"/>
  <c r="C56" i="180"/>
  <c r="D56" i="180"/>
  <c r="I56" i="180" s="1"/>
  <c r="E56" i="180"/>
  <c r="F56" i="180"/>
  <c r="C57" i="180"/>
  <c r="D57" i="180"/>
  <c r="I57" i="180" s="1"/>
  <c r="E57" i="180"/>
  <c r="F57" i="180"/>
  <c r="C59" i="180"/>
  <c r="D59" i="180"/>
  <c r="I59" i="180" s="1"/>
  <c r="E59" i="180"/>
  <c r="F59" i="180"/>
  <c r="C65" i="180"/>
  <c r="D65" i="180"/>
  <c r="I65" i="180" s="1"/>
  <c r="E65" i="180"/>
  <c r="F65" i="180"/>
  <c r="C67" i="180"/>
  <c r="D67" i="180"/>
  <c r="I67" i="180" s="1"/>
  <c r="E67" i="180"/>
  <c r="F67" i="180"/>
  <c r="C68" i="180"/>
  <c r="D68" i="180"/>
  <c r="I68" i="180" s="1"/>
  <c r="E68" i="180"/>
  <c r="F68" i="180"/>
  <c r="C70" i="180"/>
  <c r="D70" i="180"/>
  <c r="I70" i="180" s="1"/>
  <c r="E70" i="180"/>
  <c r="F70" i="180"/>
  <c r="L55" i="180"/>
  <c r="L56" i="180"/>
  <c r="L57" i="180"/>
  <c r="L59" i="180"/>
  <c r="L65" i="180"/>
  <c r="L67" i="180"/>
  <c r="L68" i="180"/>
  <c r="L70" i="180"/>
  <c r="L28" i="180"/>
  <c r="F28" i="180"/>
  <c r="E28" i="180"/>
  <c r="D28" i="180"/>
  <c r="I28" i="180" s="1"/>
  <c r="C28" i="180"/>
  <c r="B28" i="180"/>
  <c r="L27" i="180"/>
  <c r="F27" i="180"/>
  <c r="E27" i="180"/>
  <c r="D27" i="180"/>
  <c r="I27" i="180" s="1"/>
  <c r="C27" i="180"/>
  <c r="B27" i="180"/>
  <c r="L26" i="180"/>
  <c r="F26" i="180"/>
  <c r="E26" i="180"/>
  <c r="D26" i="180"/>
  <c r="I26" i="180" s="1"/>
  <c r="C26" i="180"/>
  <c r="B26" i="180"/>
  <c r="L31" i="180"/>
  <c r="F31" i="180"/>
  <c r="E31" i="180"/>
  <c r="D31" i="180"/>
  <c r="I31" i="180" s="1"/>
  <c r="C31" i="180"/>
  <c r="B31" i="180"/>
  <c r="L30" i="180"/>
  <c r="F30" i="180"/>
  <c r="E30" i="180"/>
  <c r="D30" i="180"/>
  <c r="I30" i="180" s="1"/>
  <c r="C30" i="180"/>
  <c r="B30" i="180"/>
  <c r="L29" i="180"/>
  <c r="F29" i="180"/>
  <c r="E29" i="180"/>
  <c r="D29" i="180"/>
  <c r="I29" i="180" s="1"/>
  <c r="C29" i="180"/>
  <c r="B29" i="180"/>
  <c r="L23" i="180"/>
  <c r="F23" i="180"/>
  <c r="E23" i="180"/>
  <c r="D23" i="180"/>
  <c r="I23" i="180" s="1"/>
  <c r="C23" i="180"/>
  <c r="B23" i="180"/>
  <c r="L22" i="180"/>
  <c r="F22" i="180"/>
  <c r="E22" i="180"/>
  <c r="D22" i="180"/>
  <c r="I22" i="180" s="1"/>
  <c r="C22" i="180"/>
  <c r="B22" i="180"/>
  <c r="L21" i="180"/>
  <c r="F21" i="180"/>
  <c r="E21" i="180"/>
  <c r="D21" i="180"/>
  <c r="I21" i="180" s="1"/>
  <c r="C21" i="180"/>
  <c r="B21" i="180"/>
  <c r="L16" i="180"/>
  <c r="F16" i="180"/>
  <c r="E16" i="180"/>
  <c r="D16" i="180"/>
  <c r="I16" i="180" s="1"/>
  <c r="C16" i="180"/>
  <c r="B16" i="180"/>
  <c r="L15" i="180"/>
  <c r="F15" i="180"/>
  <c r="E15" i="180"/>
  <c r="D15" i="180"/>
  <c r="I15" i="180" s="1"/>
  <c r="C15" i="180"/>
  <c r="B15" i="180"/>
  <c r="L14" i="180"/>
  <c r="F14" i="180"/>
  <c r="E14" i="180"/>
  <c r="D14" i="180"/>
  <c r="I14" i="180" s="1"/>
  <c r="C14" i="180"/>
  <c r="B14" i="180"/>
  <c r="L9" i="180"/>
  <c r="F9" i="180"/>
  <c r="E9" i="180"/>
  <c r="D9" i="180"/>
  <c r="I9" i="180" s="1"/>
  <c r="C9" i="180"/>
  <c r="B9" i="180"/>
  <c r="L8" i="180"/>
  <c r="F8" i="180"/>
  <c r="E8" i="180"/>
  <c r="D8" i="180"/>
  <c r="I8" i="180" s="1"/>
  <c r="C8" i="180"/>
  <c r="B8" i="180"/>
  <c r="L117" i="180"/>
  <c r="F117" i="180"/>
  <c r="E117" i="180"/>
  <c r="D117" i="180"/>
  <c r="I117" i="180" s="1"/>
  <c r="C117" i="180"/>
  <c r="B117" i="180"/>
  <c r="E36" i="107"/>
  <c r="F36" i="107"/>
  <c r="G36" i="107"/>
  <c r="H36" i="107"/>
  <c r="E26" i="124"/>
  <c r="F26" i="124"/>
  <c r="G26" i="124"/>
  <c r="H26" i="124"/>
  <c r="E34" i="121"/>
  <c r="F34" i="121"/>
  <c r="G34" i="121"/>
  <c r="H34" i="121"/>
  <c r="Q2" i="226" l="1"/>
  <c r="Q2" i="221"/>
  <c r="G2" i="200"/>
  <c r="G2" i="198"/>
  <c r="G2" i="185"/>
  <c r="A4" i="184"/>
  <c r="G5" i="159"/>
  <c r="A20" i="159"/>
  <c r="H4" i="159"/>
  <c r="A3" i="119"/>
  <c r="G5" i="119"/>
  <c r="A5" i="119"/>
  <c r="A4" i="119"/>
  <c r="G4" i="119"/>
  <c r="A3" i="156"/>
  <c r="A4" i="156"/>
  <c r="G3" i="156"/>
  <c r="A5" i="152"/>
  <c r="A20" i="152"/>
  <c r="G5" i="152"/>
  <c r="A3" i="152"/>
  <c r="A4" i="117"/>
  <c r="A20" i="117"/>
  <c r="H5" i="117"/>
  <c r="G5" i="117"/>
  <c r="A5" i="117"/>
  <c r="H4" i="117"/>
  <c r="G4" i="117"/>
  <c r="A3" i="117"/>
  <c r="A5" i="115"/>
  <c r="G5" i="115"/>
  <c r="A20" i="115"/>
  <c r="A3" i="115"/>
  <c r="G3" i="114"/>
  <c r="H5" i="114"/>
  <c r="G5" i="114"/>
  <c r="A20" i="114"/>
  <c r="A5" i="114"/>
  <c r="H4" i="114"/>
  <c r="G4" i="114"/>
  <c r="A4" i="114"/>
  <c r="A4" i="181"/>
  <c r="G5" i="121"/>
  <c r="H5" i="121"/>
  <c r="H5" i="179"/>
  <c r="G5" i="179"/>
  <c r="B8" i="179"/>
  <c r="B5" i="179"/>
  <c r="H4" i="179"/>
  <c r="A3" i="179"/>
  <c r="G4" i="179"/>
  <c r="G3" i="179"/>
  <c r="B4" i="179"/>
  <c r="G5" i="122"/>
  <c r="H5" i="122"/>
  <c r="A20" i="122"/>
  <c r="A5" i="122"/>
  <c r="H4" i="122"/>
  <c r="A3" i="122"/>
  <c r="G4" i="122"/>
  <c r="G3" i="122"/>
  <c r="A4" i="122"/>
  <c r="A20" i="118"/>
  <c r="G5" i="118"/>
  <c r="A5" i="118"/>
  <c r="A4" i="118"/>
  <c r="H5" i="118"/>
  <c r="H4" i="118"/>
  <c r="G4" i="118"/>
  <c r="G3" i="118"/>
  <c r="A3" i="118"/>
  <c r="H5" i="100"/>
  <c r="A5" i="100"/>
  <c r="A20" i="100"/>
  <c r="H4" i="100"/>
  <c r="G5" i="100"/>
  <c r="G4" i="100"/>
  <c r="A4" i="100"/>
  <c r="G3" i="100"/>
  <c r="A3" i="100"/>
  <c r="A20" i="127"/>
  <c r="H5" i="127"/>
  <c r="A5" i="127"/>
  <c r="H4" i="127"/>
  <c r="G5" i="127"/>
  <c r="G4" i="127"/>
  <c r="A4" i="127"/>
  <c r="G3" i="127"/>
  <c r="A3" i="127"/>
  <c r="A20" i="125"/>
  <c r="A4" i="155"/>
  <c r="G3" i="155"/>
  <c r="A3" i="155"/>
  <c r="H4" i="155"/>
  <c r="G5" i="155"/>
  <c r="A19" i="182"/>
  <c r="A5" i="182"/>
  <c r="H4" i="182"/>
  <c r="A4" i="182"/>
  <c r="H5" i="182"/>
  <c r="G5" i="182"/>
  <c r="G4" i="182"/>
  <c r="G3" i="182"/>
  <c r="A20" i="155"/>
  <c r="A3" i="153"/>
  <c r="A20" i="153"/>
  <c r="H5" i="153"/>
  <c r="G5" i="153"/>
  <c r="H5" i="155"/>
  <c r="A3" i="158"/>
  <c r="A20" i="158"/>
  <c r="H5" i="158"/>
  <c r="G3" i="158"/>
  <c r="G3" i="107"/>
  <c r="A20" i="107"/>
  <c r="A3" i="107"/>
  <c r="G4" i="107"/>
  <c r="A4" i="107"/>
  <c r="A5" i="107"/>
  <c r="A3" i="116"/>
  <c r="A19" i="116"/>
  <c r="H5" i="116"/>
  <c r="G5" i="116"/>
  <c r="H5" i="123"/>
  <c r="G5" i="123"/>
  <c r="G4" i="123"/>
  <c r="A4" i="123"/>
  <c r="A5" i="123"/>
  <c r="H4" i="123"/>
  <c r="G3" i="123"/>
  <c r="A3" i="123"/>
  <c r="A20" i="123"/>
  <c r="A4" i="116"/>
  <c r="A5" i="153"/>
  <c r="A19" i="181"/>
  <c r="H5" i="181"/>
  <c r="H4" i="181"/>
  <c r="G5" i="181"/>
  <c r="A5" i="181"/>
  <c r="A3" i="181"/>
  <c r="A5" i="116"/>
  <c r="H5" i="112"/>
  <c r="G5" i="112"/>
  <c r="H4" i="112"/>
  <c r="A4" i="112"/>
  <c r="A5" i="112"/>
  <c r="G4" i="112"/>
  <c r="G3" i="112"/>
  <c r="A3" i="112"/>
  <c r="A21" i="112"/>
  <c r="A5" i="155"/>
  <c r="A5" i="120"/>
  <c r="G4" i="120"/>
  <c r="A4" i="120"/>
  <c r="A20" i="120"/>
  <c r="G5" i="120"/>
  <c r="H5" i="120"/>
  <c r="H4" i="120"/>
  <c r="G3" i="120"/>
  <c r="H5" i="109"/>
  <c r="G5" i="109"/>
  <c r="H4" i="109"/>
  <c r="G4" i="109"/>
  <c r="A20" i="109"/>
  <c r="A5" i="109"/>
  <c r="A4" i="109"/>
  <c r="G3" i="109"/>
  <c r="H5" i="124"/>
  <c r="A3" i="124"/>
  <c r="A20" i="124"/>
  <c r="A4" i="124"/>
  <c r="G3" i="124"/>
  <c r="A4" i="158"/>
  <c r="H4" i="107"/>
  <c r="H4" i="124"/>
  <c r="G4" i="158"/>
  <c r="H4" i="158"/>
  <c r="G5" i="107"/>
  <c r="G5" i="124"/>
  <c r="A5" i="158"/>
  <c r="G3" i="153"/>
  <c r="H5" i="107"/>
  <c r="G3" i="116"/>
  <c r="G5" i="157"/>
  <c r="A5" i="157"/>
  <c r="H4" i="157"/>
  <c r="A4" i="157"/>
  <c r="G3" i="157"/>
  <c r="A3" i="157"/>
  <c r="G4" i="157"/>
  <c r="A20" i="157"/>
  <c r="G4" i="153"/>
  <c r="G4" i="116"/>
  <c r="H5" i="157"/>
  <c r="H4" i="153"/>
  <c r="H4" i="116"/>
  <c r="G3" i="181"/>
  <c r="H4" i="125"/>
  <c r="G4" i="125"/>
  <c r="A4" i="125"/>
  <c r="G3" i="125"/>
  <c r="A3" i="125"/>
  <c r="G5" i="125"/>
  <c r="A5" i="125"/>
  <c r="A20" i="160"/>
  <c r="G5" i="160"/>
  <c r="A5" i="160"/>
  <c r="A4" i="160"/>
  <c r="H5" i="160"/>
  <c r="G4" i="160"/>
  <c r="H4" i="160"/>
  <c r="G3" i="160"/>
  <c r="A5" i="124"/>
  <c r="A4" i="153"/>
  <c r="G5" i="108"/>
  <c r="A5" i="108"/>
  <c r="G3" i="108"/>
  <c r="A3" i="108"/>
  <c r="H4" i="108"/>
  <c r="A4" i="108"/>
  <c r="G4" i="108"/>
  <c r="A20" i="108"/>
  <c r="H5" i="108"/>
  <c r="G4" i="159"/>
  <c r="A4" i="159"/>
  <c r="A3" i="159"/>
  <c r="G3" i="159"/>
  <c r="A5" i="159"/>
  <c r="A20" i="156"/>
  <c r="G5" i="156"/>
  <c r="A5" i="156"/>
  <c r="H5" i="156"/>
  <c r="H4" i="156"/>
  <c r="G4" i="156"/>
  <c r="G4" i="121"/>
  <c r="A4" i="121"/>
  <c r="G3" i="121"/>
  <c r="A3" i="121"/>
  <c r="A5" i="121"/>
  <c r="H4" i="121"/>
  <c r="H5" i="152"/>
  <c r="G3" i="119"/>
  <c r="H5" i="115"/>
  <c r="A3" i="126"/>
  <c r="H5" i="119"/>
  <c r="A3" i="113"/>
  <c r="A20" i="119"/>
  <c r="G3" i="113"/>
  <c r="A4" i="126"/>
  <c r="A4" i="113"/>
  <c r="H4" i="126"/>
  <c r="A4" i="152"/>
  <c r="A5" i="126"/>
  <c r="A4" i="115"/>
  <c r="A3" i="114"/>
  <c r="A5" i="113"/>
  <c r="G5" i="126"/>
  <c r="G4" i="115"/>
  <c r="G5" i="113"/>
  <c r="G3" i="126"/>
  <c r="G4" i="126"/>
  <c r="G4" i="113"/>
  <c r="G3" i="152"/>
  <c r="G3" i="115"/>
  <c r="H4" i="113"/>
  <c r="G4" i="152"/>
  <c r="H4" i="152"/>
  <c r="H5" i="126"/>
  <c r="G3" i="117"/>
  <c r="H4" i="115"/>
  <c r="H5" i="113"/>
  <c r="E31" i="107"/>
  <c r="F31" i="107"/>
  <c r="G31" i="107"/>
  <c r="H31" i="107"/>
  <c r="C283" i="180"/>
  <c r="D283" i="180"/>
  <c r="I283" i="180" s="1"/>
  <c r="E283" i="180"/>
  <c r="F283" i="180"/>
  <c r="C229" i="180"/>
  <c r="D229" i="180"/>
  <c r="I229" i="180" s="1"/>
  <c r="E229" i="180"/>
  <c r="F229" i="180"/>
  <c r="C248" i="180"/>
  <c r="D248" i="180"/>
  <c r="I248" i="180" s="1"/>
  <c r="E248" i="180"/>
  <c r="F248" i="180"/>
  <c r="C91" i="180"/>
  <c r="D91" i="180"/>
  <c r="I91" i="180" s="1"/>
  <c r="E91" i="180"/>
  <c r="F91" i="180"/>
  <c r="C154" i="180"/>
  <c r="D154" i="180"/>
  <c r="I154" i="180" s="1"/>
  <c r="E154" i="180"/>
  <c r="F154" i="180"/>
  <c r="C7" i="180"/>
  <c r="D7" i="180"/>
  <c r="I7" i="180" s="1"/>
  <c r="E7" i="180"/>
  <c r="F7" i="180"/>
  <c r="C95" i="180"/>
  <c r="D95" i="180"/>
  <c r="I95" i="180" s="1"/>
  <c r="E95" i="180"/>
  <c r="F95" i="180"/>
  <c r="C18" i="180"/>
  <c r="D18" i="180"/>
  <c r="I18" i="180" s="1"/>
  <c r="E18" i="180"/>
  <c r="F18" i="180"/>
  <c r="C19" i="180"/>
  <c r="D19" i="180"/>
  <c r="I19" i="180" s="1"/>
  <c r="E19" i="180"/>
  <c r="F19" i="180"/>
  <c r="C110" i="180"/>
  <c r="D110" i="180"/>
  <c r="I110" i="180" s="1"/>
  <c r="E110" i="180"/>
  <c r="F110" i="180"/>
  <c r="C90" i="180"/>
  <c r="D90" i="180"/>
  <c r="I90" i="180" s="1"/>
  <c r="E90" i="180"/>
  <c r="F90" i="180"/>
  <c r="C310" i="180"/>
  <c r="D310" i="180"/>
  <c r="I310" i="180" s="1"/>
  <c r="E310" i="180"/>
  <c r="F310" i="180"/>
  <c r="C20" i="180"/>
  <c r="D20" i="180"/>
  <c r="I20" i="180" s="1"/>
  <c r="E20" i="180"/>
  <c r="F20" i="180"/>
  <c r="C85" i="180"/>
  <c r="D85" i="180"/>
  <c r="I85" i="180" s="1"/>
  <c r="E85" i="180"/>
  <c r="F85" i="180"/>
  <c r="C320" i="180"/>
  <c r="D320" i="180"/>
  <c r="I320" i="180" s="1"/>
  <c r="E320" i="180"/>
  <c r="F320" i="180"/>
  <c r="C263" i="180"/>
  <c r="D263" i="180"/>
  <c r="I263" i="180" s="1"/>
  <c r="E263" i="180"/>
  <c r="F263" i="180"/>
  <c r="C48" i="180"/>
  <c r="D48" i="180"/>
  <c r="I48" i="180" s="1"/>
  <c r="E48" i="180"/>
  <c r="F48" i="180"/>
  <c r="C192" i="180"/>
  <c r="D192" i="180"/>
  <c r="I192" i="180" s="1"/>
  <c r="E192" i="180"/>
  <c r="F192" i="180"/>
  <c r="C257" i="180"/>
  <c r="D257" i="180"/>
  <c r="I257" i="180" s="1"/>
  <c r="E257" i="180"/>
  <c r="F257" i="180"/>
  <c r="C258" i="180"/>
  <c r="D258" i="180"/>
  <c r="I258" i="180" s="1"/>
  <c r="E258" i="180"/>
  <c r="F258" i="180"/>
  <c r="C120" i="180"/>
  <c r="D120" i="180"/>
  <c r="I120" i="180" s="1"/>
  <c r="E120" i="180"/>
  <c r="F120" i="180"/>
  <c r="C220" i="180"/>
  <c r="D220" i="180"/>
  <c r="I220" i="180" s="1"/>
  <c r="E220" i="180"/>
  <c r="F220" i="180"/>
  <c r="C45" i="180"/>
  <c r="D45" i="180"/>
  <c r="I45" i="180" s="1"/>
  <c r="E45" i="180"/>
  <c r="F45" i="180"/>
  <c r="C96" i="180"/>
  <c r="D96" i="180"/>
  <c r="I96" i="180" s="1"/>
  <c r="E96" i="180"/>
  <c r="F96" i="180"/>
  <c r="C137" i="180"/>
  <c r="D137" i="180"/>
  <c r="I137" i="180" s="1"/>
  <c r="E137" i="180"/>
  <c r="F137" i="180"/>
  <c r="C147" i="180"/>
  <c r="D147" i="180"/>
  <c r="I147" i="180" s="1"/>
  <c r="E147" i="180"/>
  <c r="F147" i="180"/>
  <c r="C178" i="180"/>
  <c r="D178" i="180"/>
  <c r="I178" i="180" s="1"/>
  <c r="E178" i="180"/>
  <c r="F178" i="180"/>
  <c r="C174" i="180"/>
  <c r="D174" i="180"/>
  <c r="I174" i="180" s="1"/>
  <c r="E174" i="180"/>
  <c r="F174" i="180"/>
  <c r="C176" i="180"/>
  <c r="D176" i="180"/>
  <c r="I176" i="180" s="1"/>
  <c r="E176" i="180"/>
  <c r="F176" i="180"/>
  <c r="C251" i="180"/>
  <c r="D251" i="180"/>
  <c r="I251" i="180" s="1"/>
  <c r="E251" i="180"/>
  <c r="F251" i="180"/>
  <c r="C203" i="180"/>
  <c r="D203" i="180"/>
  <c r="I203" i="180" s="1"/>
  <c r="E203" i="180"/>
  <c r="F203" i="180"/>
  <c r="C24" i="180"/>
  <c r="D24" i="180"/>
  <c r="I24" i="180" s="1"/>
  <c r="E24" i="180"/>
  <c r="F24" i="180"/>
  <c r="C287" i="180"/>
  <c r="D287" i="180"/>
  <c r="I287" i="180" s="1"/>
  <c r="E287" i="180"/>
  <c r="F287" i="180"/>
  <c r="C77" i="180"/>
  <c r="D77" i="180"/>
  <c r="I77" i="180" s="1"/>
  <c r="E77" i="180"/>
  <c r="F77" i="180"/>
  <c r="C66" i="180"/>
  <c r="D66" i="180"/>
  <c r="I66" i="180" s="1"/>
  <c r="E66" i="180"/>
  <c r="F66" i="180"/>
  <c r="C99" i="180"/>
  <c r="D99" i="180"/>
  <c r="I99" i="180" s="1"/>
  <c r="E99" i="180"/>
  <c r="F99" i="180"/>
  <c r="C169" i="180"/>
  <c r="D169" i="180"/>
  <c r="I169" i="180" s="1"/>
  <c r="E169" i="180"/>
  <c r="F169" i="180"/>
  <c r="C165" i="180"/>
  <c r="D165" i="180"/>
  <c r="I165" i="180" s="1"/>
  <c r="E165" i="180"/>
  <c r="F165" i="180"/>
  <c r="C181" i="180"/>
  <c r="D181" i="180"/>
  <c r="I181" i="180" s="1"/>
  <c r="E181" i="180"/>
  <c r="F181" i="180"/>
  <c r="C208" i="180"/>
  <c r="D208" i="180"/>
  <c r="I208" i="180" s="1"/>
  <c r="E208" i="180"/>
  <c r="F208" i="180"/>
  <c r="C323" i="180"/>
  <c r="D323" i="180"/>
  <c r="I323" i="180" s="1"/>
  <c r="E323" i="180"/>
  <c r="F323" i="180"/>
  <c r="C100" i="180"/>
  <c r="D100" i="180"/>
  <c r="I100" i="180" s="1"/>
  <c r="E100" i="180"/>
  <c r="F100" i="180"/>
  <c r="C238" i="180"/>
  <c r="D238" i="180"/>
  <c r="I238" i="180" s="1"/>
  <c r="E238" i="180"/>
  <c r="F238" i="180"/>
  <c r="C37" i="180"/>
  <c r="D37" i="180"/>
  <c r="I37" i="180" s="1"/>
  <c r="E37" i="180"/>
  <c r="F37" i="180"/>
  <c r="C36" i="180"/>
  <c r="D36" i="180"/>
  <c r="I36" i="180" s="1"/>
  <c r="E36" i="180"/>
  <c r="F36" i="180"/>
  <c r="C157" i="180"/>
  <c r="D157" i="180"/>
  <c r="I157" i="180" s="1"/>
  <c r="E157" i="180"/>
  <c r="F157" i="180"/>
  <c r="C188" i="180"/>
  <c r="D188" i="180"/>
  <c r="I188" i="180" s="1"/>
  <c r="E188" i="180"/>
  <c r="F188" i="180"/>
  <c r="C160" i="180"/>
  <c r="D160" i="180"/>
  <c r="I160" i="180" s="1"/>
  <c r="E160" i="180"/>
  <c r="F160" i="180"/>
  <c r="C80" i="180"/>
  <c r="D80" i="180"/>
  <c r="I80" i="180" s="1"/>
  <c r="E80" i="180"/>
  <c r="F80" i="180"/>
  <c r="C132" i="180"/>
  <c r="D132" i="180"/>
  <c r="I132" i="180" s="1"/>
  <c r="E132" i="180"/>
  <c r="F132" i="180"/>
  <c r="C105" i="180"/>
  <c r="D105" i="180"/>
  <c r="I105" i="180" s="1"/>
  <c r="E105" i="180"/>
  <c r="F105" i="180"/>
  <c r="C83" i="180"/>
  <c r="D83" i="180"/>
  <c r="I83" i="180" s="1"/>
  <c r="E83" i="180"/>
  <c r="F83" i="180"/>
  <c r="C17" i="180"/>
  <c r="D17" i="180"/>
  <c r="I17" i="180" s="1"/>
  <c r="E17" i="180"/>
  <c r="F17" i="180"/>
  <c r="C316" i="180"/>
  <c r="D316" i="180"/>
  <c r="I316" i="180" s="1"/>
  <c r="E316" i="180"/>
  <c r="F316" i="180"/>
  <c r="C233" i="180"/>
  <c r="D233" i="180"/>
  <c r="I233" i="180" s="1"/>
  <c r="E233" i="180"/>
  <c r="F233" i="180"/>
  <c r="C295" i="180"/>
  <c r="D295" i="180"/>
  <c r="I295" i="180" s="1"/>
  <c r="E295" i="180"/>
  <c r="F295" i="180"/>
  <c r="C291" i="180"/>
  <c r="D291" i="180"/>
  <c r="I291" i="180" s="1"/>
  <c r="E291" i="180"/>
  <c r="F291" i="180"/>
  <c r="C107" i="180"/>
  <c r="D107" i="180"/>
  <c r="I107" i="180" s="1"/>
  <c r="E107" i="180"/>
  <c r="F107" i="180"/>
  <c r="C315" i="180"/>
  <c r="D315" i="180"/>
  <c r="I315" i="180" s="1"/>
  <c r="E315" i="180"/>
  <c r="F315" i="180"/>
  <c r="C301" i="180"/>
  <c r="D301" i="180"/>
  <c r="I301" i="180" s="1"/>
  <c r="E301" i="180"/>
  <c r="F301" i="180"/>
  <c r="C49" i="180"/>
  <c r="D49" i="180"/>
  <c r="I49" i="180" s="1"/>
  <c r="E49" i="180"/>
  <c r="F49" i="180"/>
  <c r="C252" i="180"/>
  <c r="D252" i="180"/>
  <c r="I252" i="180" s="1"/>
  <c r="E252" i="180"/>
  <c r="F252" i="180"/>
  <c r="C273" i="180"/>
  <c r="D273" i="180"/>
  <c r="I273" i="180" s="1"/>
  <c r="E273" i="180"/>
  <c r="F273" i="180"/>
  <c r="C279" i="180"/>
  <c r="D279" i="180"/>
  <c r="I279" i="180" s="1"/>
  <c r="E279" i="180"/>
  <c r="F279" i="180"/>
  <c r="C243" i="180"/>
  <c r="D243" i="180"/>
  <c r="I243" i="180" s="1"/>
  <c r="E243" i="180"/>
  <c r="F243" i="180"/>
  <c r="C289" i="180"/>
  <c r="D289" i="180"/>
  <c r="I289" i="180" s="1"/>
  <c r="E289" i="180"/>
  <c r="F289" i="180"/>
  <c r="C193" i="180"/>
  <c r="D193" i="180"/>
  <c r="I193" i="180" s="1"/>
  <c r="E193" i="180"/>
  <c r="F193" i="180"/>
  <c r="C221" i="180"/>
  <c r="D221" i="180"/>
  <c r="I221" i="180" s="1"/>
  <c r="E221" i="180"/>
  <c r="F221" i="180"/>
  <c r="C43" i="180"/>
  <c r="D43" i="180"/>
  <c r="I43" i="180" s="1"/>
  <c r="E43" i="180"/>
  <c r="F43" i="180"/>
  <c r="C114" i="180"/>
  <c r="D114" i="180"/>
  <c r="I114" i="180" s="1"/>
  <c r="E114" i="180"/>
  <c r="F114" i="180"/>
  <c r="C173" i="180"/>
  <c r="D173" i="180"/>
  <c r="I173" i="180" s="1"/>
  <c r="E173" i="180"/>
  <c r="F173" i="180"/>
  <c r="C101" i="180"/>
  <c r="D101" i="180"/>
  <c r="I101" i="180" s="1"/>
  <c r="E101" i="180"/>
  <c r="F101" i="180"/>
  <c r="C205" i="180"/>
  <c r="D205" i="180"/>
  <c r="I205" i="180" s="1"/>
  <c r="E205" i="180"/>
  <c r="F205" i="180"/>
  <c r="C34" i="180"/>
  <c r="D34" i="180"/>
  <c r="I34" i="180" s="1"/>
  <c r="E34" i="180"/>
  <c r="F34" i="180"/>
  <c r="C206" i="180"/>
  <c r="D206" i="180"/>
  <c r="I206" i="180" s="1"/>
  <c r="E206" i="180"/>
  <c r="F206" i="180"/>
  <c r="C33" i="180"/>
  <c r="D33" i="180"/>
  <c r="I33" i="180" s="1"/>
  <c r="E33" i="180"/>
  <c r="F33" i="180"/>
  <c r="C35" i="180"/>
  <c r="D35" i="180"/>
  <c r="I35" i="180" s="1"/>
  <c r="E35" i="180"/>
  <c r="F35" i="180"/>
  <c r="C222" i="180"/>
  <c r="D222" i="180"/>
  <c r="I222" i="180" s="1"/>
  <c r="E222" i="180"/>
  <c r="F222" i="180"/>
  <c r="C121" i="180"/>
  <c r="D121" i="180"/>
  <c r="I121" i="180" s="1"/>
  <c r="E121" i="180"/>
  <c r="F121" i="180"/>
  <c r="C213" i="180"/>
  <c r="D213" i="180"/>
  <c r="I213" i="180" s="1"/>
  <c r="E213" i="180"/>
  <c r="F213" i="180"/>
  <c r="C40" i="180"/>
  <c r="D40" i="180"/>
  <c r="I40" i="180" s="1"/>
  <c r="E40" i="180"/>
  <c r="F40" i="180"/>
  <c r="C128" i="180"/>
  <c r="D128" i="180"/>
  <c r="I128" i="180" s="1"/>
  <c r="E128" i="180"/>
  <c r="F128" i="180"/>
  <c r="C265" i="180"/>
  <c r="D265" i="180"/>
  <c r="I265" i="180" s="1"/>
  <c r="E265" i="180"/>
  <c r="F265" i="180"/>
  <c r="C150" i="180"/>
  <c r="D150" i="180"/>
  <c r="I150" i="180" s="1"/>
  <c r="E150" i="180"/>
  <c r="F150" i="180"/>
  <c r="C266" i="180"/>
  <c r="D266" i="180"/>
  <c r="I266" i="180" s="1"/>
  <c r="E266" i="180"/>
  <c r="F266" i="180"/>
  <c r="C162" i="180"/>
  <c r="D162" i="180"/>
  <c r="I162" i="180" s="1"/>
  <c r="E162" i="180"/>
  <c r="F162" i="180"/>
  <c r="C241" i="180"/>
  <c r="D241" i="180"/>
  <c r="I241" i="180" s="1"/>
  <c r="E241" i="180"/>
  <c r="F241" i="180"/>
  <c r="C159" i="180"/>
  <c r="D159" i="180"/>
  <c r="I159" i="180" s="1"/>
  <c r="E159" i="180"/>
  <c r="F159" i="180"/>
  <c r="C302" i="180"/>
  <c r="D302" i="180"/>
  <c r="I302" i="180" s="1"/>
  <c r="E302" i="180"/>
  <c r="F302" i="180"/>
  <c r="C50" i="180"/>
  <c r="D50" i="180"/>
  <c r="I50" i="180" s="1"/>
  <c r="E50" i="180"/>
  <c r="F50" i="180"/>
  <c r="C253" i="180"/>
  <c r="D253" i="180"/>
  <c r="I253" i="180" s="1"/>
  <c r="E253" i="180"/>
  <c r="F253" i="180"/>
  <c r="C274" i="180"/>
  <c r="D274" i="180"/>
  <c r="I274" i="180" s="1"/>
  <c r="E274" i="180"/>
  <c r="F274" i="180"/>
  <c r="C280" i="180"/>
  <c r="D280" i="180"/>
  <c r="I280" i="180" s="1"/>
  <c r="E280" i="180"/>
  <c r="F280" i="180"/>
  <c r="C244" i="180"/>
  <c r="D244" i="180"/>
  <c r="I244" i="180" s="1"/>
  <c r="E244" i="180"/>
  <c r="F244" i="180"/>
  <c r="C290" i="180"/>
  <c r="D290" i="180"/>
  <c r="I290" i="180" s="1"/>
  <c r="E290" i="180"/>
  <c r="F290" i="180"/>
  <c r="C194" i="180"/>
  <c r="D194" i="180"/>
  <c r="I194" i="180" s="1"/>
  <c r="E194" i="180"/>
  <c r="F194" i="180"/>
  <c r="C223" i="180"/>
  <c r="D223" i="180"/>
  <c r="I223" i="180" s="1"/>
  <c r="E223" i="180"/>
  <c r="F223" i="180"/>
  <c r="C44" i="180"/>
  <c r="D44" i="180"/>
  <c r="I44" i="180" s="1"/>
  <c r="E44" i="180"/>
  <c r="F44" i="180"/>
  <c r="C314" i="180"/>
  <c r="D314" i="180"/>
  <c r="I314" i="180" s="1"/>
  <c r="E314" i="180"/>
  <c r="F314" i="180"/>
  <c r="C38" i="180"/>
  <c r="D38" i="180"/>
  <c r="I38" i="180" s="1"/>
  <c r="E38" i="180"/>
  <c r="F38" i="180"/>
  <c r="C73" i="180"/>
  <c r="D73" i="180"/>
  <c r="I73" i="180" s="1"/>
  <c r="E73" i="180"/>
  <c r="F73" i="180"/>
  <c r="C284" i="180"/>
  <c r="D284" i="180"/>
  <c r="I284" i="180" s="1"/>
  <c r="E284" i="180"/>
  <c r="F284" i="180"/>
  <c r="C230" i="180"/>
  <c r="D230" i="180"/>
  <c r="I230" i="180" s="1"/>
  <c r="E230" i="180"/>
  <c r="F230" i="180"/>
  <c r="C249" i="180"/>
  <c r="D249" i="180"/>
  <c r="I249" i="180" s="1"/>
  <c r="E249" i="180"/>
  <c r="F249" i="180"/>
  <c r="C92" i="180"/>
  <c r="D92" i="180"/>
  <c r="I92" i="180" s="1"/>
  <c r="E92" i="180"/>
  <c r="F92" i="180"/>
  <c r="C155" i="180"/>
  <c r="D155" i="180"/>
  <c r="I155" i="180" s="1"/>
  <c r="E155" i="180"/>
  <c r="F155" i="180"/>
  <c r="C11" i="180"/>
  <c r="D11" i="180"/>
  <c r="I11" i="180" s="1"/>
  <c r="E11" i="180"/>
  <c r="F11" i="180"/>
  <c r="C86" i="180"/>
  <c r="D86" i="180"/>
  <c r="I86" i="180" s="1"/>
  <c r="E86" i="180"/>
  <c r="F86" i="180"/>
  <c r="C321" i="180"/>
  <c r="D321" i="180"/>
  <c r="I321" i="180" s="1"/>
  <c r="E321" i="180"/>
  <c r="F321" i="180"/>
  <c r="C264" i="180"/>
  <c r="D264" i="180"/>
  <c r="I264" i="180" s="1"/>
  <c r="E264" i="180"/>
  <c r="F264" i="180"/>
  <c r="C52" i="180"/>
  <c r="D52" i="180"/>
  <c r="I52" i="180" s="1"/>
  <c r="E52" i="180"/>
  <c r="F52" i="180"/>
  <c r="C196" i="180"/>
  <c r="D196" i="180"/>
  <c r="I196" i="180" s="1"/>
  <c r="E196" i="180"/>
  <c r="F196" i="180"/>
  <c r="C260" i="180"/>
  <c r="D260" i="180"/>
  <c r="I260" i="180" s="1"/>
  <c r="E260" i="180"/>
  <c r="F260" i="180"/>
  <c r="C262" i="180"/>
  <c r="D262" i="180"/>
  <c r="I262" i="180" s="1"/>
  <c r="E262" i="180"/>
  <c r="F262" i="180"/>
  <c r="C124" i="180"/>
  <c r="D124" i="180"/>
  <c r="I124" i="180" s="1"/>
  <c r="E124" i="180"/>
  <c r="F124" i="180"/>
  <c r="C226" i="180"/>
  <c r="D226" i="180"/>
  <c r="I226" i="180" s="1"/>
  <c r="E226" i="180"/>
  <c r="F226" i="180"/>
  <c r="C46" i="180"/>
  <c r="D46" i="180"/>
  <c r="I46" i="180" s="1"/>
  <c r="E46" i="180"/>
  <c r="F46" i="180"/>
  <c r="C97" i="180"/>
  <c r="D97" i="180"/>
  <c r="I97" i="180" s="1"/>
  <c r="E97" i="180"/>
  <c r="F97" i="180"/>
  <c r="C140" i="180"/>
  <c r="D140" i="180"/>
  <c r="I140" i="180" s="1"/>
  <c r="E140" i="180"/>
  <c r="F140" i="180"/>
  <c r="C148" i="180"/>
  <c r="D148" i="180"/>
  <c r="I148" i="180" s="1"/>
  <c r="E148" i="180"/>
  <c r="F148" i="180"/>
  <c r="C179" i="180"/>
  <c r="D179" i="180"/>
  <c r="I179" i="180" s="1"/>
  <c r="E179" i="180"/>
  <c r="F179" i="180"/>
  <c r="C175" i="180"/>
  <c r="D175" i="180"/>
  <c r="I175" i="180" s="1"/>
  <c r="E175" i="180"/>
  <c r="F175" i="180"/>
  <c r="C177" i="180"/>
  <c r="D177" i="180"/>
  <c r="I177" i="180" s="1"/>
  <c r="E177" i="180"/>
  <c r="F177" i="180"/>
  <c r="C254" i="180"/>
  <c r="D254" i="180"/>
  <c r="I254" i="180" s="1"/>
  <c r="E254" i="180"/>
  <c r="F254" i="180"/>
  <c r="C204" i="180"/>
  <c r="D204" i="180"/>
  <c r="I204" i="180" s="1"/>
  <c r="E204" i="180"/>
  <c r="F204" i="180"/>
  <c r="C25" i="180"/>
  <c r="D25" i="180"/>
  <c r="I25" i="180" s="1"/>
  <c r="E25" i="180"/>
  <c r="F25" i="180"/>
  <c r="C185" i="180"/>
  <c r="D185" i="180"/>
  <c r="I185" i="180" s="1"/>
  <c r="E185" i="180"/>
  <c r="F185" i="180"/>
  <c r="C298" i="180"/>
  <c r="D298" i="180"/>
  <c r="I298" i="180" s="1"/>
  <c r="E298" i="180"/>
  <c r="F298" i="180"/>
  <c r="C307" i="180"/>
  <c r="D307" i="180"/>
  <c r="I307" i="180" s="1"/>
  <c r="E307" i="180"/>
  <c r="F307" i="180"/>
  <c r="C304" i="180"/>
  <c r="D304" i="180"/>
  <c r="I304" i="180" s="1"/>
  <c r="E304" i="180"/>
  <c r="F304" i="180"/>
  <c r="C60" i="180"/>
  <c r="D60" i="180"/>
  <c r="I60" i="180" s="1"/>
  <c r="E60" i="180"/>
  <c r="F60" i="180"/>
  <c r="C87" i="180"/>
  <c r="D87" i="180"/>
  <c r="I87" i="180" s="1"/>
  <c r="E87" i="180"/>
  <c r="F87" i="180"/>
  <c r="C270" i="180"/>
  <c r="D270" i="180"/>
  <c r="I270" i="180" s="1"/>
  <c r="E270" i="180"/>
  <c r="F270" i="180"/>
  <c r="C145" i="180"/>
  <c r="D145" i="180"/>
  <c r="I145" i="180" s="1"/>
  <c r="E145" i="180"/>
  <c r="F145" i="180"/>
  <c r="C115" i="180"/>
  <c r="D115" i="180"/>
  <c r="I115" i="180" s="1"/>
  <c r="E115" i="180"/>
  <c r="F115" i="180"/>
  <c r="C102" i="180"/>
  <c r="D102" i="180"/>
  <c r="I102" i="180" s="1"/>
  <c r="E102" i="180"/>
  <c r="F102" i="180"/>
  <c r="C131" i="180"/>
  <c r="D131" i="180"/>
  <c r="I131" i="180" s="1"/>
  <c r="E131" i="180"/>
  <c r="F131" i="180"/>
  <c r="C285" i="180"/>
  <c r="D285" i="180"/>
  <c r="I285" i="180" s="1"/>
  <c r="E285" i="180"/>
  <c r="F285" i="180"/>
  <c r="C250" i="180"/>
  <c r="D250" i="180"/>
  <c r="I250" i="180" s="1"/>
  <c r="E250" i="180"/>
  <c r="F250" i="180"/>
  <c r="C93" i="180"/>
  <c r="D93" i="180"/>
  <c r="I93" i="180" s="1"/>
  <c r="E93" i="180"/>
  <c r="F93" i="180"/>
  <c r="C12" i="180"/>
  <c r="D12" i="180"/>
  <c r="I12" i="180" s="1"/>
  <c r="E12" i="180"/>
  <c r="F12" i="180"/>
  <c r="C62" i="180"/>
  <c r="D62" i="180"/>
  <c r="I62" i="180" s="1"/>
  <c r="E62" i="180"/>
  <c r="F62" i="180"/>
  <c r="C303" i="180"/>
  <c r="D303" i="180"/>
  <c r="I303" i="180" s="1"/>
  <c r="E303" i="180"/>
  <c r="F303" i="180"/>
  <c r="C255" i="180"/>
  <c r="D255" i="180"/>
  <c r="I255" i="180" s="1"/>
  <c r="E255" i="180"/>
  <c r="F255" i="180"/>
  <c r="C149" i="180"/>
  <c r="D149" i="180"/>
  <c r="I149" i="180" s="1"/>
  <c r="E149" i="180"/>
  <c r="F149" i="180"/>
  <c r="C190" i="180"/>
  <c r="D190" i="180"/>
  <c r="I190" i="180" s="1"/>
  <c r="E190" i="180"/>
  <c r="F190" i="180"/>
  <c r="C277" i="180"/>
  <c r="D277" i="180"/>
  <c r="I277" i="180" s="1"/>
  <c r="E277" i="180"/>
  <c r="F277" i="180"/>
  <c r="C247" i="180"/>
  <c r="D247" i="180"/>
  <c r="I247" i="180" s="1"/>
  <c r="E247" i="180"/>
  <c r="F247" i="180"/>
  <c r="C198" i="180"/>
  <c r="D198" i="180"/>
  <c r="I198" i="180" s="1"/>
  <c r="E198" i="180"/>
  <c r="F198" i="180"/>
  <c r="C184" i="180"/>
  <c r="D184" i="180"/>
  <c r="I184" i="180" s="1"/>
  <c r="E184" i="180"/>
  <c r="F184" i="180"/>
  <c r="C286" i="180"/>
  <c r="D286" i="180"/>
  <c r="I286" i="180" s="1"/>
  <c r="E286" i="180"/>
  <c r="F286" i="180"/>
  <c r="C232" i="180"/>
  <c r="D232" i="180"/>
  <c r="I232" i="180" s="1"/>
  <c r="E232" i="180"/>
  <c r="F232" i="180"/>
  <c r="C94" i="180"/>
  <c r="D94" i="180"/>
  <c r="I94" i="180" s="1"/>
  <c r="E94" i="180"/>
  <c r="F94" i="180"/>
  <c r="C82" i="180"/>
  <c r="D82" i="180"/>
  <c r="I82" i="180" s="1"/>
  <c r="E82" i="180"/>
  <c r="F82" i="180"/>
  <c r="C156" i="180"/>
  <c r="D156" i="180"/>
  <c r="I156" i="180" s="1"/>
  <c r="E156" i="180"/>
  <c r="F156" i="180"/>
  <c r="C317" i="180"/>
  <c r="D317" i="180"/>
  <c r="I317" i="180" s="1"/>
  <c r="E317" i="180"/>
  <c r="F317" i="180"/>
  <c r="C234" i="180"/>
  <c r="D234" i="180"/>
  <c r="I234" i="180" s="1"/>
  <c r="E234" i="180"/>
  <c r="F234" i="180"/>
  <c r="C63" i="180"/>
  <c r="D63" i="180"/>
  <c r="I63" i="180" s="1"/>
  <c r="E63" i="180"/>
  <c r="F63" i="180"/>
  <c r="C186" i="180"/>
  <c r="D186" i="180"/>
  <c r="I186" i="180" s="1"/>
  <c r="E186" i="180"/>
  <c r="F186" i="180"/>
  <c r="C299" i="180"/>
  <c r="D299" i="180"/>
  <c r="I299" i="180" s="1"/>
  <c r="E299" i="180"/>
  <c r="F299" i="180"/>
  <c r="C308" i="180"/>
  <c r="D308" i="180"/>
  <c r="I308" i="180" s="1"/>
  <c r="E308" i="180"/>
  <c r="F308" i="180"/>
  <c r="C305" i="180"/>
  <c r="D305" i="180"/>
  <c r="I305" i="180" s="1"/>
  <c r="E305" i="180"/>
  <c r="F305" i="180"/>
  <c r="C88" i="180"/>
  <c r="D88" i="180"/>
  <c r="I88" i="180" s="1"/>
  <c r="E88" i="180"/>
  <c r="F88" i="180"/>
  <c r="C116" i="180"/>
  <c r="D116" i="180"/>
  <c r="I116" i="180" s="1"/>
  <c r="E116" i="180"/>
  <c r="F116" i="180"/>
  <c r="C103" i="180"/>
  <c r="D103" i="180"/>
  <c r="I103" i="180" s="1"/>
  <c r="E103" i="180"/>
  <c r="F103" i="180"/>
  <c r="C172" i="180"/>
  <c r="D172" i="180"/>
  <c r="I172" i="180" s="1"/>
  <c r="E172" i="180"/>
  <c r="F172" i="180"/>
  <c r="C133" i="180"/>
  <c r="D133" i="180"/>
  <c r="I133" i="180" s="1"/>
  <c r="E133" i="180"/>
  <c r="F133" i="180"/>
  <c r="C153" i="180"/>
  <c r="D153" i="180"/>
  <c r="I153" i="180" s="1"/>
  <c r="E153" i="180"/>
  <c r="F153" i="180"/>
  <c r="C111" i="180"/>
  <c r="D111" i="180"/>
  <c r="I111" i="180" s="1"/>
  <c r="E111" i="180"/>
  <c r="F111" i="180"/>
  <c r="C13" i="180"/>
  <c r="D13" i="180"/>
  <c r="I13" i="180" s="1"/>
  <c r="E13" i="180"/>
  <c r="F13" i="180"/>
  <c r="C158" i="180"/>
  <c r="D158" i="180"/>
  <c r="I158" i="180" s="1"/>
  <c r="E158" i="180"/>
  <c r="F158" i="180"/>
  <c r="C81" i="180"/>
  <c r="D81" i="180"/>
  <c r="I81" i="180" s="1"/>
  <c r="E81" i="180"/>
  <c r="F81" i="180"/>
  <c r="C189" i="180"/>
  <c r="D189" i="180"/>
  <c r="I189" i="180" s="1"/>
  <c r="E189" i="180"/>
  <c r="F189" i="180"/>
  <c r="C161" i="180"/>
  <c r="D161" i="180"/>
  <c r="I161" i="180" s="1"/>
  <c r="E161" i="180"/>
  <c r="F161" i="180"/>
  <c r="C106" i="180"/>
  <c r="D106" i="180"/>
  <c r="I106" i="180" s="1"/>
  <c r="E106" i="180"/>
  <c r="F106" i="180"/>
  <c r="C84" i="180"/>
  <c r="D84" i="180"/>
  <c r="I84" i="180" s="1"/>
  <c r="E84" i="180"/>
  <c r="F84" i="180"/>
  <c r="C134" i="180"/>
  <c r="D134" i="180"/>
  <c r="I134" i="180" s="1"/>
  <c r="E134" i="180"/>
  <c r="F134" i="180"/>
  <c r="C163" i="180"/>
  <c r="D163" i="180"/>
  <c r="I163" i="180" s="1"/>
  <c r="E163" i="180"/>
  <c r="F163" i="180"/>
  <c r="C98" i="180"/>
  <c r="D98" i="180"/>
  <c r="I98" i="180" s="1"/>
  <c r="E98" i="180"/>
  <c r="F98" i="180"/>
  <c r="C112" i="180"/>
  <c r="D112" i="180"/>
  <c r="I112" i="180" s="1"/>
  <c r="E112" i="180"/>
  <c r="F112" i="180"/>
  <c r="C32" i="180"/>
  <c r="D32" i="180"/>
  <c r="I32" i="180" s="1"/>
  <c r="E32" i="180"/>
  <c r="F32" i="180"/>
  <c r="C201" i="180"/>
  <c r="D201" i="180"/>
  <c r="I201" i="180" s="1"/>
  <c r="E201" i="180"/>
  <c r="F201" i="180"/>
  <c r="C235" i="180"/>
  <c r="D235" i="180"/>
  <c r="I235" i="180" s="1"/>
  <c r="E235" i="180"/>
  <c r="F235" i="180"/>
  <c r="C296" i="180"/>
  <c r="D296" i="180"/>
  <c r="I296" i="180" s="1"/>
  <c r="E296" i="180"/>
  <c r="F296" i="180"/>
  <c r="C292" i="180"/>
  <c r="D292" i="180"/>
  <c r="I292" i="180" s="1"/>
  <c r="E292" i="180"/>
  <c r="F292" i="180"/>
  <c r="C109" i="180"/>
  <c r="D109" i="180"/>
  <c r="I109" i="180" s="1"/>
  <c r="E109" i="180"/>
  <c r="F109" i="180"/>
  <c r="C319" i="180"/>
  <c r="D319" i="180"/>
  <c r="I319" i="180" s="1"/>
  <c r="E319" i="180"/>
  <c r="F319" i="180"/>
  <c r="C288" i="180"/>
  <c r="D288" i="180"/>
  <c r="I288" i="180" s="1"/>
  <c r="E288" i="180"/>
  <c r="F288" i="180"/>
  <c r="C187" i="180"/>
  <c r="D187" i="180"/>
  <c r="I187" i="180" s="1"/>
  <c r="E187" i="180"/>
  <c r="F187" i="180"/>
  <c r="C294" i="180"/>
  <c r="D294" i="180"/>
  <c r="I294" i="180" s="1"/>
  <c r="E294" i="180"/>
  <c r="F294" i="180"/>
  <c r="C300" i="180"/>
  <c r="D300" i="180"/>
  <c r="I300" i="180" s="1"/>
  <c r="E300" i="180"/>
  <c r="F300" i="180"/>
  <c r="C309" i="180"/>
  <c r="D309" i="180"/>
  <c r="I309" i="180" s="1"/>
  <c r="E309" i="180"/>
  <c r="F309" i="180"/>
  <c r="C306" i="180"/>
  <c r="D306" i="180"/>
  <c r="I306" i="180" s="1"/>
  <c r="E306" i="180"/>
  <c r="F306" i="180"/>
  <c r="C89" i="180"/>
  <c r="D89" i="180"/>
  <c r="I89" i="180" s="1"/>
  <c r="E89" i="180"/>
  <c r="F89" i="180"/>
  <c r="C113" i="180"/>
  <c r="D113" i="180"/>
  <c r="I113" i="180" s="1"/>
  <c r="E113" i="180"/>
  <c r="F113" i="180"/>
  <c r="C104" i="180"/>
  <c r="D104" i="180"/>
  <c r="I104" i="180" s="1"/>
  <c r="E104" i="180"/>
  <c r="F104" i="180"/>
  <c r="C267" i="180"/>
  <c r="D267" i="180"/>
  <c r="I267" i="180" s="1"/>
  <c r="E267" i="180"/>
  <c r="F267" i="180"/>
  <c r="C318" i="180"/>
  <c r="D318" i="180"/>
  <c r="I318" i="180" s="1"/>
  <c r="E318" i="180"/>
  <c r="F318" i="180"/>
  <c r="C236" i="180"/>
  <c r="D236" i="180"/>
  <c r="I236" i="180" s="1"/>
  <c r="E236" i="180"/>
  <c r="F236" i="180"/>
  <c r="C293" i="180"/>
  <c r="D293" i="180"/>
  <c r="I293" i="180" s="1"/>
  <c r="E293" i="180"/>
  <c r="F293" i="180"/>
  <c r="C108" i="180"/>
  <c r="D108" i="180"/>
  <c r="I108" i="180" s="1"/>
  <c r="E108" i="180"/>
  <c r="F108" i="180"/>
  <c r="C10" i="180"/>
  <c r="D10" i="180"/>
  <c r="I10" i="180" s="1"/>
  <c r="E10" i="180"/>
  <c r="F10" i="180"/>
  <c r="C72" i="180"/>
  <c r="D72" i="180"/>
  <c r="I72" i="180" s="1"/>
  <c r="E72" i="180"/>
  <c r="F72" i="180"/>
  <c r="B72" i="180"/>
  <c r="B283" i="180"/>
  <c r="B229" i="180"/>
  <c r="B248" i="180"/>
  <c r="B91" i="180"/>
  <c r="B154" i="180"/>
  <c r="B7" i="180"/>
  <c r="L10" i="180"/>
  <c r="B10" i="180"/>
  <c r="L108" i="180"/>
  <c r="B108" i="180"/>
  <c r="L293" i="180"/>
  <c r="B293" i="180"/>
  <c r="L236" i="180"/>
  <c r="B236" i="180"/>
  <c r="L318" i="180"/>
  <c r="B318" i="180"/>
  <c r="L267" i="180"/>
  <c r="B267" i="180"/>
  <c r="L104" i="180"/>
  <c r="B104" i="180"/>
  <c r="L113" i="180"/>
  <c r="B113" i="180"/>
  <c r="L89" i="180"/>
  <c r="B89" i="180"/>
  <c r="L306" i="180"/>
  <c r="B306" i="180"/>
  <c r="L309" i="180"/>
  <c r="B309" i="180"/>
  <c r="L300" i="180"/>
  <c r="B300" i="180"/>
  <c r="L294" i="180"/>
  <c r="B294" i="180"/>
  <c r="L187" i="180"/>
  <c r="B187" i="180"/>
  <c r="L288" i="180"/>
  <c r="B288" i="180"/>
  <c r="L319" i="180"/>
  <c r="B319" i="180"/>
  <c r="L109" i="180"/>
  <c r="B109" i="180"/>
  <c r="L292" i="180"/>
  <c r="B292" i="180"/>
  <c r="L296" i="180"/>
  <c r="B296" i="180"/>
  <c r="L235" i="180"/>
  <c r="B235" i="180"/>
  <c r="L201" i="180"/>
  <c r="B201" i="180"/>
  <c r="L32" i="180"/>
  <c r="B32" i="180"/>
  <c r="L112" i="180"/>
  <c r="B112" i="180"/>
  <c r="L98" i="180"/>
  <c r="B98" i="180"/>
  <c r="L163" i="180"/>
  <c r="B163" i="180"/>
  <c r="L134" i="180"/>
  <c r="B134" i="180"/>
  <c r="L84" i="180"/>
  <c r="B84" i="180"/>
  <c r="L106" i="180"/>
  <c r="B106" i="180"/>
  <c r="L161" i="180"/>
  <c r="B161" i="180"/>
  <c r="L189" i="180"/>
  <c r="B189" i="180"/>
  <c r="L81" i="180"/>
  <c r="B81" i="180"/>
  <c r="L158" i="180"/>
  <c r="B158" i="180"/>
  <c r="L13" i="180"/>
  <c r="B13" i="180"/>
  <c r="L111" i="180"/>
  <c r="B111" i="180"/>
  <c r="L153" i="180"/>
  <c r="B153" i="180"/>
  <c r="L133" i="180"/>
  <c r="B133" i="180"/>
  <c r="L172" i="180"/>
  <c r="B172" i="180"/>
  <c r="L103" i="180"/>
  <c r="B103" i="180"/>
  <c r="L116" i="180"/>
  <c r="B116" i="180"/>
  <c r="L88" i="180"/>
  <c r="B88" i="180"/>
  <c r="L305" i="180"/>
  <c r="B305" i="180"/>
  <c r="L308" i="180"/>
  <c r="B308" i="180"/>
  <c r="L299" i="180"/>
  <c r="B299" i="180"/>
  <c r="L186" i="180"/>
  <c r="B186" i="180"/>
  <c r="L63" i="180"/>
  <c r="B63" i="180"/>
  <c r="L234" i="180"/>
  <c r="B234" i="180"/>
  <c r="L317" i="180"/>
  <c r="B317" i="180"/>
  <c r="L156" i="180"/>
  <c r="B156" i="180"/>
  <c r="L82" i="180"/>
  <c r="B82" i="180"/>
  <c r="L94" i="180"/>
  <c r="B94" i="180"/>
  <c r="L232" i="180"/>
  <c r="B232" i="180"/>
  <c r="L286" i="180"/>
  <c r="B286" i="180"/>
  <c r="L184" i="180"/>
  <c r="B184" i="180"/>
  <c r="L198" i="180"/>
  <c r="B198" i="180"/>
  <c r="L247" i="180"/>
  <c r="B247" i="180"/>
  <c r="L277" i="180"/>
  <c r="B277" i="180"/>
  <c r="L190" i="180"/>
  <c r="B190" i="180"/>
  <c r="L149" i="180"/>
  <c r="B149" i="180"/>
  <c r="L255" i="180"/>
  <c r="B255" i="180"/>
  <c r="L303" i="180"/>
  <c r="B303" i="180"/>
  <c r="L62" i="180"/>
  <c r="B62" i="180"/>
  <c r="L12" i="180"/>
  <c r="B12" i="180"/>
  <c r="L93" i="180"/>
  <c r="B93" i="180"/>
  <c r="L250" i="180"/>
  <c r="B250" i="180"/>
  <c r="L285" i="180"/>
  <c r="B285" i="180"/>
  <c r="L131" i="180"/>
  <c r="B131" i="180"/>
  <c r="L102" i="180"/>
  <c r="B102" i="180"/>
  <c r="L115" i="180"/>
  <c r="B115" i="180"/>
  <c r="L145" i="180"/>
  <c r="B145" i="180"/>
  <c r="L270" i="180"/>
  <c r="B270" i="180"/>
  <c r="L87" i="180"/>
  <c r="B87" i="180"/>
  <c r="L60" i="180"/>
  <c r="B60" i="180"/>
  <c r="L304" i="180"/>
  <c r="B304" i="180"/>
  <c r="L307" i="180"/>
  <c r="B307" i="180"/>
  <c r="L298" i="180"/>
  <c r="B298" i="180"/>
  <c r="L185" i="180"/>
  <c r="B185" i="180"/>
  <c r="L25" i="180"/>
  <c r="B25" i="180"/>
  <c r="L204" i="180"/>
  <c r="B204" i="180"/>
  <c r="L254" i="180"/>
  <c r="B254" i="180"/>
  <c r="L177" i="180"/>
  <c r="B177" i="180"/>
  <c r="L175" i="180"/>
  <c r="B175" i="180"/>
  <c r="L179" i="180"/>
  <c r="B179" i="180"/>
  <c r="L148" i="180"/>
  <c r="B148" i="180"/>
  <c r="L140" i="180"/>
  <c r="B140" i="180"/>
  <c r="L97" i="180"/>
  <c r="B97" i="180"/>
  <c r="L46" i="180"/>
  <c r="B46" i="180"/>
  <c r="L226" i="180"/>
  <c r="B226" i="180"/>
  <c r="L124" i="180"/>
  <c r="B124" i="180"/>
  <c r="L262" i="180"/>
  <c r="B262" i="180"/>
  <c r="L260" i="180"/>
  <c r="B260" i="180"/>
  <c r="L196" i="180"/>
  <c r="B196" i="180"/>
  <c r="L52" i="180"/>
  <c r="B52" i="180"/>
  <c r="L264" i="180"/>
  <c r="B264" i="180"/>
  <c r="L321" i="180"/>
  <c r="B321" i="180"/>
  <c r="L86" i="180"/>
  <c r="B86" i="180"/>
  <c r="L11" i="180"/>
  <c r="B11" i="180"/>
  <c r="L155" i="180"/>
  <c r="B155" i="180"/>
  <c r="L92" i="180"/>
  <c r="B92" i="180"/>
  <c r="L249" i="180"/>
  <c r="B249" i="180"/>
  <c r="L230" i="180"/>
  <c r="B230" i="180"/>
  <c r="L284" i="180"/>
  <c r="B284" i="180"/>
  <c r="L73" i="180"/>
  <c r="B73" i="180"/>
  <c r="L38" i="180"/>
  <c r="B38" i="180"/>
  <c r="L314" i="180"/>
  <c r="B314" i="180"/>
  <c r="L44" i="180"/>
  <c r="B44" i="180"/>
  <c r="L223" i="180"/>
  <c r="B223" i="180"/>
  <c r="L194" i="180"/>
  <c r="B194" i="180"/>
  <c r="L290" i="180"/>
  <c r="B290" i="180"/>
  <c r="L244" i="180"/>
  <c r="B244" i="180"/>
  <c r="L280" i="180"/>
  <c r="B280" i="180"/>
  <c r="L274" i="180"/>
  <c r="B274" i="180"/>
  <c r="L253" i="180"/>
  <c r="B253" i="180"/>
  <c r="L50" i="180"/>
  <c r="B50" i="180"/>
  <c r="L302" i="180"/>
  <c r="B302" i="180"/>
  <c r="L159" i="180"/>
  <c r="B159" i="180"/>
  <c r="L241" i="180"/>
  <c r="B241" i="180"/>
  <c r="L162" i="180"/>
  <c r="B162" i="180"/>
  <c r="L266" i="180"/>
  <c r="B266" i="180"/>
  <c r="L150" i="180"/>
  <c r="B150" i="180"/>
  <c r="L265" i="180"/>
  <c r="B265" i="180"/>
  <c r="L128" i="180"/>
  <c r="B128" i="180"/>
  <c r="L40" i="180"/>
  <c r="B40" i="180"/>
  <c r="L213" i="180"/>
  <c r="B213" i="180"/>
  <c r="L121" i="180"/>
  <c r="B121" i="180"/>
  <c r="L222" i="180"/>
  <c r="B222" i="180"/>
  <c r="L35" i="180"/>
  <c r="B35" i="180"/>
  <c r="L33" i="180"/>
  <c r="B33" i="180"/>
  <c r="L206" i="180"/>
  <c r="B206" i="180"/>
  <c r="L34" i="180"/>
  <c r="B34" i="180"/>
  <c r="L205" i="180"/>
  <c r="B205" i="180"/>
  <c r="L101" i="180"/>
  <c r="B101" i="180"/>
  <c r="L173" i="180"/>
  <c r="B173" i="180"/>
  <c r="L114" i="180"/>
  <c r="B114" i="180"/>
  <c r="L43" i="180"/>
  <c r="B43" i="180"/>
  <c r="L221" i="180"/>
  <c r="B221" i="180"/>
  <c r="L193" i="180"/>
  <c r="B193" i="180"/>
  <c r="L289" i="180"/>
  <c r="B289" i="180"/>
  <c r="L243" i="180"/>
  <c r="B243" i="180"/>
  <c r="L279" i="180"/>
  <c r="B279" i="180"/>
  <c r="L273" i="180"/>
  <c r="B273" i="180"/>
  <c r="L252" i="180"/>
  <c r="B252" i="180"/>
  <c r="L49" i="180"/>
  <c r="B49" i="180"/>
  <c r="L301" i="180"/>
  <c r="B301" i="180"/>
  <c r="L315" i="180"/>
  <c r="B315" i="180"/>
  <c r="L107" i="180"/>
  <c r="B107" i="180"/>
  <c r="L291" i="180"/>
  <c r="B291" i="180"/>
  <c r="L295" i="180"/>
  <c r="B295" i="180"/>
  <c r="L233" i="180"/>
  <c r="B233" i="180"/>
  <c r="L316" i="180"/>
  <c r="B316" i="180"/>
  <c r="L17" i="180"/>
  <c r="B17" i="180"/>
  <c r="L83" i="180"/>
  <c r="B83" i="180"/>
  <c r="L105" i="180"/>
  <c r="B105" i="180"/>
  <c r="L132" i="180"/>
  <c r="B132" i="180"/>
  <c r="L80" i="180"/>
  <c r="B80" i="180"/>
  <c r="L160" i="180"/>
  <c r="B160" i="180"/>
  <c r="L188" i="180"/>
  <c r="B188" i="180"/>
  <c r="L157" i="180"/>
  <c r="B157" i="180"/>
  <c r="L36" i="180"/>
  <c r="B36" i="180"/>
  <c r="L37" i="180"/>
  <c r="B37" i="180"/>
  <c r="L238" i="180"/>
  <c r="B238" i="180"/>
  <c r="L100" i="180"/>
  <c r="B100" i="180"/>
  <c r="L323" i="180"/>
  <c r="B323" i="180"/>
  <c r="L208" i="180"/>
  <c r="B208" i="180"/>
  <c r="L181" i="180"/>
  <c r="B181" i="180"/>
  <c r="L165" i="180"/>
  <c r="B165" i="180"/>
  <c r="L169" i="180"/>
  <c r="B169" i="180"/>
  <c r="L99" i="180"/>
  <c r="B99" i="180"/>
  <c r="L66" i="180"/>
  <c r="B66" i="180"/>
  <c r="L77" i="180"/>
  <c r="B77" i="180"/>
  <c r="L287" i="180"/>
  <c r="B287" i="180"/>
  <c r="L24" i="180"/>
  <c r="B24" i="180"/>
  <c r="L203" i="180"/>
  <c r="B203" i="180"/>
  <c r="L251" i="180"/>
  <c r="B251" i="180"/>
  <c r="L176" i="180"/>
  <c r="B176" i="180"/>
  <c r="L174" i="180"/>
  <c r="B174" i="180"/>
  <c r="L178" i="180"/>
  <c r="B178" i="180"/>
  <c r="L147" i="180"/>
  <c r="B147" i="180"/>
  <c r="L137" i="180"/>
  <c r="B137" i="180"/>
  <c r="L96" i="180"/>
  <c r="B96" i="180"/>
  <c r="L45" i="180"/>
  <c r="B45" i="180"/>
  <c r="L220" i="180"/>
  <c r="B220" i="180"/>
  <c r="L120" i="180"/>
  <c r="B120" i="180"/>
  <c r="L258" i="180"/>
  <c r="B258" i="180"/>
  <c r="L257" i="180"/>
  <c r="B257" i="180"/>
  <c r="L192" i="180"/>
  <c r="B192" i="180"/>
  <c r="L48" i="180"/>
  <c r="B48" i="180"/>
  <c r="L263" i="180"/>
  <c r="B263" i="180"/>
  <c r="L320" i="180"/>
  <c r="B320" i="180"/>
  <c r="L85" i="180"/>
  <c r="B85" i="180"/>
  <c r="L20" i="180"/>
  <c r="B20" i="180"/>
  <c r="L310" i="180"/>
  <c r="B310" i="180"/>
  <c r="L90" i="180"/>
  <c r="B90" i="180"/>
  <c r="L110" i="180"/>
  <c r="B110" i="180"/>
  <c r="L19" i="180"/>
  <c r="B19" i="180"/>
  <c r="L18" i="180"/>
  <c r="B18" i="180"/>
  <c r="L95" i="180"/>
  <c r="B95" i="180"/>
  <c r="L7" i="180"/>
  <c r="L91" i="180"/>
  <c r="F3" i="105" l="1"/>
  <c r="F3" i="102"/>
  <c r="H34" i="182"/>
  <c r="G34" i="182"/>
  <c r="F34" i="182"/>
  <c r="E34" i="182"/>
  <c r="H33" i="182"/>
  <c r="G33" i="182"/>
  <c r="F33" i="182"/>
  <c r="E33" i="182"/>
  <c r="H30" i="182"/>
  <c r="G30" i="182"/>
  <c r="F30" i="182"/>
  <c r="E30" i="182"/>
  <c r="G28" i="182"/>
  <c r="F28" i="182"/>
  <c r="E28" i="182"/>
  <c r="H27" i="182"/>
  <c r="G27" i="182"/>
  <c r="F27" i="182"/>
  <c r="E27" i="182"/>
  <c r="H26" i="182"/>
  <c r="G26" i="182"/>
  <c r="F26" i="182"/>
  <c r="E26" i="182"/>
  <c r="H25" i="182"/>
  <c r="G25" i="182"/>
  <c r="F25" i="182"/>
  <c r="E25" i="182"/>
  <c r="H24" i="182"/>
  <c r="G24" i="182"/>
  <c r="F24" i="182"/>
  <c r="E24" i="182"/>
  <c r="H22" i="182"/>
  <c r="G22" i="182"/>
  <c r="F22" i="182"/>
  <c r="E22" i="182"/>
  <c r="G2" i="182"/>
  <c r="A1" i="182"/>
  <c r="H34" i="181"/>
  <c r="G34" i="181"/>
  <c r="F34" i="181"/>
  <c r="E34" i="181"/>
  <c r="H33" i="181"/>
  <c r="G33" i="181"/>
  <c r="F33" i="181"/>
  <c r="E33" i="181"/>
  <c r="H30" i="181"/>
  <c r="G30" i="181"/>
  <c r="F30" i="181"/>
  <c r="E30" i="181"/>
  <c r="H28" i="181"/>
  <c r="G28" i="181"/>
  <c r="F28" i="181"/>
  <c r="E28" i="181"/>
  <c r="G27" i="181"/>
  <c r="F27" i="181"/>
  <c r="E27" i="181"/>
  <c r="G26" i="181"/>
  <c r="F26" i="181"/>
  <c r="E26" i="181"/>
  <c r="G25" i="181"/>
  <c r="F25" i="181"/>
  <c r="E25" i="181"/>
  <c r="G24" i="181"/>
  <c r="F24" i="181"/>
  <c r="E24" i="181"/>
  <c r="H22" i="181"/>
  <c r="G22" i="181"/>
  <c r="F22" i="181"/>
  <c r="E22" i="181"/>
  <c r="G2" i="181"/>
  <c r="A1" i="181"/>
  <c r="L248" i="180"/>
  <c r="L283" i="180"/>
  <c r="L229" i="180"/>
  <c r="L154" i="180"/>
  <c r="L72" i="180"/>
  <c r="A1" i="180"/>
  <c r="F2" i="180"/>
  <c r="G14" i="179"/>
  <c r="F14" i="179"/>
  <c r="E14" i="179"/>
  <c r="H11" i="179"/>
  <c r="G11" i="179"/>
  <c r="F11" i="179"/>
  <c r="E11" i="179"/>
  <c r="G2" i="179"/>
  <c r="A1" i="179"/>
  <c r="Q46" i="173"/>
  <c r="K46" i="173"/>
  <c r="Q45" i="173"/>
  <c r="K45" i="173"/>
  <c r="M2" i="173"/>
  <c r="A1" i="173"/>
  <c r="A5" i="111"/>
  <c r="E3" i="161"/>
  <c r="E2" i="161"/>
  <c r="A1" i="161"/>
  <c r="H43" i="160"/>
  <c r="G43" i="160"/>
  <c r="F43" i="160"/>
  <c r="E43" i="160"/>
  <c r="H42" i="160"/>
  <c r="G42" i="160"/>
  <c r="F42" i="160"/>
  <c r="E42" i="160"/>
  <c r="H38" i="160"/>
  <c r="G38" i="160"/>
  <c r="F38" i="160"/>
  <c r="E38" i="160"/>
  <c r="H37" i="160"/>
  <c r="G37" i="160"/>
  <c r="F37" i="160"/>
  <c r="E37" i="160"/>
  <c r="H35" i="160"/>
  <c r="G35" i="160"/>
  <c r="F35" i="160"/>
  <c r="E35" i="160"/>
  <c r="H34" i="160"/>
  <c r="G34" i="160"/>
  <c r="F34" i="160"/>
  <c r="E34" i="160"/>
  <c r="H33" i="160"/>
  <c r="G33" i="160"/>
  <c r="F33" i="160"/>
  <c r="E33" i="160"/>
  <c r="H27" i="160"/>
  <c r="G27" i="160"/>
  <c r="F27" i="160"/>
  <c r="E27" i="160"/>
  <c r="H26" i="160"/>
  <c r="G26" i="160"/>
  <c r="F26" i="160"/>
  <c r="E26" i="160"/>
  <c r="H25" i="160"/>
  <c r="G25" i="160"/>
  <c r="F25" i="160"/>
  <c r="E25" i="160"/>
  <c r="H24" i="160"/>
  <c r="G24" i="160"/>
  <c r="F24" i="160"/>
  <c r="E24" i="160"/>
  <c r="H23" i="160"/>
  <c r="G23" i="160"/>
  <c r="F23" i="160"/>
  <c r="E23" i="160"/>
  <c r="G2" i="160"/>
  <c r="A1" i="160"/>
  <c r="H39" i="159"/>
  <c r="G39" i="159"/>
  <c r="F39" i="159"/>
  <c r="E39" i="159"/>
  <c r="H38" i="159"/>
  <c r="G38" i="159"/>
  <c r="F38" i="159"/>
  <c r="E38" i="159"/>
  <c r="H35" i="159"/>
  <c r="G35" i="159"/>
  <c r="F35" i="159"/>
  <c r="E35" i="159"/>
  <c r="H34" i="159"/>
  <c r="G34" i="159"/>
  <c r="F34" i="159"/>
  <c r="E34" i="159"/>
  <c r="H32" i="159"/>
  <c r="G32" i="159"/>
  <c r="F32" i="159"/>
  <c r="E32" i="159"/>
  <c r="H31" i="159"/>
  <c r="G31" i="159"/>
  <c r="F31" i="159"/>
  <c r="E31" i="159"/>
  <c r="H29" i="159"/>
  <c r="G29" i="159"/>
  <c r="F29" i="159"/>
  <c r="E29" i="159"/>
  <c r="G28" i="159"/>
  <c r="F28" i="159"/>
  <c r="E28" i="159"/>
  <c r="H26" i="159"/>
  <c r="G26" i="159"/>
  <c r="F26" i="159"/>
  <c r="E26" i="159"/>
  <c r="H25" i="159"/>
  <c r="G25" i="159"/>
  <c r="F25" i="159"/>
  <c r="E25" i="159"/>
  <c r="H24" i="159"/>
  <c r="G24" i="159"/>
  <c r="F24" i="159"/>
  <c r="E24" i="159"/>
  <c r="H23" i="159"/>
  <c r="G23" i="159"/>
  <c r="F23" i="159"/>
  <c r="E23" i="159"/>
  <c r="G2" i="159"/>
  <c r="A1" i="159"/>
  <c r="E35" i="158"/>
  <c r="F35" i="158"/>
  <c r="H38" i="158"/>
  <c r="G38" i="158"/>
  <c r="F38" i="158"/>
  <c r="E38" i="158"/>
  <c r="H37" i="158"/>
  <c r="G37" i="158"/>
  <c r="F37" i="158"/>
  <c r="E37" i="158"/>
  <c r="H34" i="158"/>
  <c r="G34" i="158"/>
  <c r="F34" i="158"/>
  <c r="E34" i="158"/>
  <c r="H33" i="158"/>
  <c r="G33" i="158"/>
  <c r="F33" i="158"/>
  <c r="E33" i="158"/>
  <c r="H31" i="158"/>
  <c r="G31" i="158"/>
  <c r="F31" i="158"/>
  <c r="E31" i="158"/>
  <c r="H30" i="158"/>
  <c r="G30" i="158"/>
  <c r="F30" i="158"/>
  <c r="E30" i="158"/>
  <c r="H28" i="158"/>
  <c r="G28" i="158"/>
  <c r="F28" i="158"/>
  <c r="E28" i="158"/>
  <c r="G27" i="158"/>
  <c r="F27" i="158"/>
  <c r="E27" i="158"/>
  <c r="H26" i="158"/>
  <c r="G26" i="158"/>
  <c r="F26" i="158"/>
  <c r="E26" i="158"/>
  <c r="H25" i="158"/>
  <c r="G25" i="158"/>
  <c r="F25" i="158"/>
  <c r="E25" i="158"/>
  <c r="H24" i="158"/>
  <c r="G24" i="158"/>
  <c r="F24" i="158"/>
  <c r="E24" i="158"/>
  <c r="H23" i="158"/>
  <c r="G23" i="158"/>
  <c r="F23" i="158"/>
  <c r="E23" i="158"/>
  <c r="G2" i="158"/>
  <c r="A1" i="158"/>
  <c r="E34" i="157"/>
  <c r="F34" i="157"/>
  <c r="G34" i="157"/>
  <c r="H34" i="157"/>
  <c r="H44" i="157"/>
  <c r="G44" i="157"/>
  <c r="F44" i="157"/>
  <c r="E44" i="157"/>
  <c r="H43" i="157"/>
  <c r="G43" i="157"/>
  <c r="F43" i="157"/>
  <c r="E43" i="157"/>
  <c r="H41" i="157"/>
  <c r="G41" i="157"/>
  <c r="F41" i="157"/>
  <c r="E41" i="157"/>
  <c r="H40" i="157"/>
  <c r="G40" i="157"/>
  <c r="F40" i="157"/>
  <c r="E40" i="157"/>
  <c r="H38" i="157"/>
  <c r="G38" i="157"/>
  <c r="F38" i="157"/>
  <c r="E38" i="157"/>
  <c r="H37" i="157"/>
  <c r="G37" i="157"/>
  <c r="F37" i="157"/>
  <c r="E37" i="157"/>
  <c r="H27" i="157"/>
  <c r="G27" i="157"/>
  <c r="F27" i="157"/>
  <c r="E27" i="157"/>
  <c r="H26" i="157"/>
  <c r="G26" i="157"/>
  <c r="F26" i="157"/>
  <c r="E26" i="157"/>
  <c r="H25" i="157"/>
  <c r="G25" i="157"/>
  <c r="F25" i="157"/>
  <c r="E25" i="157"/>
  <c r="H24" i="157"/>
  <c r="G24" i="157"/>
  <c r="F24" i="157"/>
  <c r="E24" i="157"/>
  <c r="H23" i="157"/>
  <c r="G23" i="157"/>
  <c r="F23" i="157"/>
  <c r="E23" i="157"/>
  <c r="G2" i="157"/>
  <c r="A1" i="157"/>
  <c r="H37" i="156"/>
  <c r="G37" i="156"/>
  <c r="F37" i="156"/>
  <c r="E37" i="156"/>
  <c r="H36" i="156"/>
  <c r="G36" i="156"/>
  <c r="F36" i="156"/>
  <c r="E36" i="156"/>
  <c r="H34" i="156"/>
  <c r="G34" i="156"/>
  <c r="F34" i="156"/>
  <c r="E34" i="156"/>
  <c r="H33" i="156"/>
  <c r="G33" i="156"/>
  <c r="F33" i="156"/>
  <c r="E33" i="156"/>
  <c r="H31" i="156"/>
  <c r="G31" i="156"/>
  <c r="F31" i="156"/>
  <c r="E31" i="156"/>
  <c r="H30" i="156"/>
  <c r="G30" i="156"/>
  <c r="F30" i="156"/>
  <c r="E30" i="156"/>
  <c r="H27" i="156"/>
  <c r="G27" i="156"/>
  <c r="F27" i="156"/>
  <c r="E27" i="156"/>
  <c r="H26" i="156"/>
  <c r="G26" i="156"/>
  <c r="F26" i="156"/>
  <c r="E26" i="156"/>
  <c r="H25" i="156"/>
  <c r="G25" i="156"/>
  <c r="F25" i="156"/>
  <c r="E25" i="156"/>
  <c r="H24" i="156"/>
  <c r="G24" i="156"/>
  <c r="F24" i="156"/>
  <c r="E24" i="156"/>
  <c r="H23" i="156"/>
  <c r="G23" i="156"/>
  <c r="F23" i="156"/>
  <c r="E23" i="156"/>
  <c r="G2" i="156"/>
  <c r="A1" i="156"/>
  <c r="E40" i="155"/>
  <c r="F40" i="155"/>
  <c r="G40" i="155"/>
  <c r="H40" i="155"/>
  <c r="E31" i="155"/>
  <c r="F31" i="155"/>
  <c r="G31" i="155"/>
  <c r="H31" i="155"/>
  <c r="E35" i="155"/>
  <c r="F35" i="155"/>
  <c r="G35" i="155"/>
  <c r="H35" i="155"/>
  <c r="F25" i="155"/>
  <c r="G25" i="155"/>
  <c r="H25" i="155"/>
  <c r="H45" i="155"/>
  <c r="G45" i="155"/>
  <c r="F45" i="155"/>
  <c r="E45" i="155"/>
  <c r="H44" i="155"/>
  <c r="G44" i="155"/>
  <c r="F44" i="155"/>
  <c r="E44" i="155"/>
  <c r="H39" i="155"/>
  <c r="G39" i="155"/>
  <c r="F39" i="155"/>
  <c r="E39" i="155"/>
  <c r="H37" i="155"/>
  <c r="G37" i="155"/>
  <c r="F37" i="155"/>
  <c r="E37" i="155"/>
  <c r="H36" i="155"/>
  <c r="G36" i="155"/>
  <c r="F36" i="155"/>
  <c r="E36" i="155"/>
  <c r="H30" i="155"/>
  <c r="G30" i="155"/>
  <c r="F30" i="155"/>
  <c r="E30" i="155"/>
  <c r="G29" i="155"/>
  <c r="F29" i="155"/>
  <c r="E29" i="155"/>
  <c r="H27" i="155"/>
  <c r="G27" i="155"/>
  <c r="F27" i="155"/>
  <c r="E27" i="155"/>
  <c r="H26" i="155"/>
  <c r="G26" i="155"/>
  <c r="F26" i="155"/>
  <c r="E26" i="155"/>
  <c r="H24" i="155"/>
  <c r="G24" i="155"/>
  <c r="F24" i="155"/>
  <c r="E24" i="155"/>
  <c r="H23" i="155"/>
  <c r="G23" i="155"/>
  <c r="F23" i="155"/>
  <c r="E23" i="155"/>
  <c r="G2" i="155"/>
  <c r="A1" i="155"/>
  <c r="E28" i="153"/>
  <c r="F28" i="153"/>
  <c r="G28" i="153"/>
  <c r="H28" i="153"/>
  <c r="H45" i="153"/>
  <c r="G45" i="153"/>
  <c r="F45" i="153"/>
  <c r="E45" i="153"/>
  <c r="H44" i="153"/>
  <c r="G44" i="153"/>
  <c r="F44" i="153"/>
  <c r="E44" i="153"/>
  <c r="H42" i="153"/>
  <c r="G42" i="153"/>
  <c r="F42" i="153"/>
  <c r="E42" i="153"/>
  <c r="H40" i="153"/>
  <c r="G40" i="153"/>
  <c r="F40" i="153"/>
  <c r="E40" i="153"/>
  <c r="H39" i="153"/>
  <c r="G39" i="153"/>
  <c r="F39" i="153"/>
  <c r="E39" i="153"/>
  <c r="H27" i="153"/>
  <c r="G27" i="153"/>
  <c r="F27" i="153"/>
  <c r="E27" i="153"/>
  <c r="H26" i="153"/>
  <c r="G26" i="153"/>
  <c r="F26" i="153"/>
  <c r="E26" i="153"/>
  <c r="H25" i="153"/>
  <c r="G25" i="153"/>
  <c r="F25" i="153"/>
  <c r="E25" i="153"/>
  <c r="H24" i="153"/>
  <c r="G24" i="153"/>
  <c r="F24" i="153"/>
  <c r="E24" i="153"/>
  <c r="H23" i="153"/>
  <c r="G23" i="153"/>
  <c r="F23" i="153"/>
  <c r="E23" i="153"/>
  <c r="G2" i="153"/>
  <c r="A1" i="153"/>
  <c r="H39" i="152"/>
  <c r="G39" i="152"/>
  <c r="F39" i="152"/>
  <c r="E39" i="152"/>
  <c r="H38" i="152"/>
  <c r="G38" i="152"/>
  <c r="F38" i="152"/>
  <c r="E38" i="152"/>
  <c r="H36" i="152"/>
  <c r="G36" i="152"/>
  <c r="F36" i="152"/>
  <c r="E36" i="152"/>
  <c r="H35" i="152"/>
  <c r="G35" i="152"/>
  <c r="F35" i="152"/>
  <c r="E35" i="152"/>
  <c r="H33" i="152"/>
  <c r="G33" i="152"/>
  <c r="F33" i="152"/>
  <c r="E33" i="152"/>
  <c r="H32" i="152"/>
  <c r="G32" i="152"/>
  <c r="F32" i="152"/>
  <c r="E32" i="152"/>
  <c r="H27" i="152"/>
  <c r="G27" i="152"/>
  <c r="F27" i="152"/>
  <c r="E27" i="152"/>
  <c r="H26" i="152"/>
  <c r="G26" i="152"/>
  <c r="F26" i="152"/>
  <c r="E26" i="152"/>
  <c r="H25" i="152"/>
  <c r="G25" i="152"/>
  <c r="F25" i="152"/>
  <c r="E25" i="152"/>
  <c r="H24" i="152"/>
  <c r="G24" i="152"/>
  <c r="F24" i="152"/>
  <c r="E24" i="152"/>
  <c r="H23" i="152"/>
  <c r="G23" i="152"/>
  <c r="F23" i="152"/>
  <c r="E23" i="152"/>
  <c r="G2" i="152"/>
  <c r="A1" i="152"/>
  <c r="E39" i="127"/>
  <c r="F39" i="127"/>
  <c r="G39" i="127"/>
  <c r="H39" i="127"/>
  <c r="E32" i="127"/>
  <c r="F32" i="127"/>
  <c r="G32" i="127"/>
  <c r="H32" i="127"/>
  <c r="H44" i="127"/>
  <c r="G44" i="127"/>
  <c r="F44" i="127"/>
  <c r="E44" i="127"/>
  <c r="H43" i="127"/>
  <c r="G43" i="127"/>
  <c r="F43" i="127"/>
  <c r="E43" i="127"/>
  <c r="H38" i="127"/>
  <c r="G38" i="127"/>
  <c r="F38" i="127"/>
  <c r="E38" i="127"/>
  <c r="H36" i="127"/>
  <c r="G36" i="127"/>
  <c r="F36" i="127"/>
  <c r="E36" i="127"/>
  <c r="H35" i="127"/>
  <c r="G35" i="127"/>
  <c r="F35" i="127"/>
  <c r="E35" i="127"/>
  <c r="H27" i="127"/>
  <c r="G27" i="127"/>
  <c r="F27" i="127"/>
  <c r="E27" i="127"/>
  <c r="H26" i="127"/>
  <c r="G26" i="127"/>
  <c r="F26" i="127"/>
  <c r="E26" i="127"/>
  <c r="H25" i="127"/>
  <c r="G25" i="127"/>
  <c r="F25" i="127"/>
  <c r="E25" i="127"/>
  <c r="H24" i="127"/>
  <c r="G24" i="127"/>
  <c r="F24" i="127"/>
  <c r="E24" i="127"/>
  <c r="H23" i="127"/>
  <c r="G23" i="127"/>
  <c r="F23" i="127"/>
  <c r="E23" i="127"/>
  <c r="G2" i="127"/>
  <c r="A1" i="127"/>
  <c r="H40" i="126"/>
  <c r="G40" i="126"/>
  <c r="F40" i="126"/>
  <c r="E40" i="126"/>
  <c r="H39" i="126"/>
  <c r="G39" i="126"/>
  <c r="F39" i="126"/>
  <c r="E39" i="126"/>
  <c r="H37" i="126"/>
  <c r="G37" i="126"/>
  <c r="F37" i="126"/>
  <c r="E37" i="126"/>
  <c r="H36" i="126"/>
  <c r="G36" i="126"/>
  <c r="F36" i="126"/>
  <c r="E36" i="126"/>
  <c r="H34" i="126"/>
  <c r="G34" i="126"/>
  <c r="F34" i="126"/>
  <c r="E34" i="126"/>
  <c r="H33" i="126"/>
  <c r="G33" i="126"/>
  <c r="F33" i="126"/>
  <c r="E33" i="126"/>
  <c r="H27" i="126"/>
  <c r="G27" i="126"/>
  <c r="F27" i="126"/>
  <c r="E27" i="126"/>
  <c r="H26" i="126"/>
  <c r="G26" i="126"/>
  <c r="F26" i="126"/>
  <c r="E26" i="126"/>
  <c r="H25" i="126"/>
  <c r="G25" i="126"/>
  <c r="F25" i="126"/>
  <c r="E25" i="126"/>
  <c r="H24" i="126"/>
  <c r="G24" i="126"/>
  <c r="F24" i="126"/>
  <c r="E24" i="126"/>
  <c r="H23" i="126"/>
  <c r="G23" i="126"/>
  <c r="F23" i="126"/>
  <c r="E23" i="126"/>
  <c r="G2" i="126"/>
  <c r="A1" i="126"/>
  <c r="H35" i="125"/>
  <c r="G35" i="125"/>
  <c r="F35" i="125"/>
  <c r="E35" i="125"/>
  <c r="H34" i="125"/>
  <c r="G34" i="125"/>
  <c r="F34" i="125"/>
  <c r="E34" i="125"/>
  <c r="H32" i="125"/>
  <c r="G32" i="125"/>
  <c r="F32" i="125"/>
  <c r="E32" i="125"/>
  <c r="H31" i="125"/>
  <c r="G31" i="125"/>
  <c r="F31" i="125"/>
  <c r="E31" i="125"/>
  <c r="H29" i="125"/>
  <c r="G29" i="125"/>
  <c r="F29" i="125"/>
  <c r="E29" i="125"/>
  <c r="G28" i="125"/>
  <c r="F28" i="125"/>
  <c r="E28" i="125"/>
  <c r="G27" i="125"/>
  <c r="F27" i="125"/>
  <c r="E27" i="125"/>
  <c r="G26" i="125"/>
  <c r="F26" i="125"/>
  <c r="E26" i="125"/>
  <c r="G25" i="125"/>
  <c r="F25" i="125"/>
  <c r="E25" i="125"/>
  <c r="H24" i="125"/>
  <c r="G24" i="125"/>
  <c r="F24" i="125"/>
  <c r="E24" i="125"/>
  <c r="H23" i="125"/>
  <c r="G23" i="125"/>
  <c r="F23" i="125"/>
  <c r="E23" i="125"/>
  <c r="G2" i="125"/>
  <c r="A1" i="125"/>
  <c r="H36" i="124"/>
  <c r="G36" i="124"/>
  <c r="F36" i="124"/>
  <c r="E36" i="124"/>
  <c r="H35" i="124"/>
  <c r="G35" i="124"/>
  <c r="F35" i="124"/>
  <c r="E35" i="124"/>
  <c r="H33" i="124"/>
  <c r="G33" i="124"/>
  <c r="F33" i="124"/>
  <c r="E33" i="124"/>
  <c r="H32" i="124"/>
  <c r="G32" i="124"/>
  <c r="F32" i="124"/>
  <c r="E32" i="124"/>
  <c r="H30" i="124"/>
  <c r="G30" i="124"/>
  <c r="F30" i="124"/>
  <c r="E30" i="124"/>
  <c r="H29" i="124"/>
  <c r="G29" i="124"/>
  <c r="F29" i="124"/>
  <c r="E29" i="124"/>
  <c r="H28" i="124"/>
  <c r="G28" i="124"/>
  <c r="F28" i="124"/>
  <c r="E28" i="124"/>
  <c r="H27" i="124"/>
  <c r="G27" i="124"/>
  <c r="F27" i="124"/>
  <c r="E27" i="124"/>
  <c r="H25" i="124"/>
  <c r="G25" i="124"/>
  <c r="F25" i="124"/>
  <c r="E25" i="124"/>
  <c r="H24" i="124"/>
  <c r="G24" i="124"/>
  <c r="F24" i="124"/>
  <c r="E24" i="124"/>
  <c r="H23" i="124"/>
  <c r="G23" i="124"/>
  <c r="F23" i="124"/>
  <c r="E23" i="124"/>
  <c r="G2" i="124"/>
  <c r="A1" i="124"/>
  <c r="H35" i="123"/>
  <c r="G35" i="123"/>
  <c r="F35" i="123"/>
  <c r="E35" i="123"/>
  <c r="H34" i="123"/>
  <c r="G34" i="123"/>
  <c r="F34" i="123"/>
  <c r="E34" i="123"/>
  <c r="H32" i="123"/>
  <c r="G32" i="123"/>
  <c r="F32" i="123"/>
  <c r="E32" i="123"/>
  <c r="H31" i="123"/>
  <c r="G31" i="123"/>
  <c r="F31" i="123"/>
  <c r="E31" i="123"/>
  <c r="H29" i="123"/>
  <c r="G29" i="123"/>
  <c r="F29" i="123"/>
  <c r="E29" i="123"/>
  <c r="H28" i="123"/>
  <c r="G28" i="123"/>
  <c r="F28" i="123"/>
  <c r="E28" i="123"/>
  <c r="H27" i="123"/>
  <c r="G27" i="123"/>
  <c r="F27" i="123"/>
  <c r="E27" i="123"/>
  <c r="H26" i="123"/>
  <c r="G26" i="123"/>
  <c r="F26" i="123"/>
  <c r="E26" i="123"/>
  <c r="H25" i="123"/>
  <c r="G25" i="123"/>
  <c r="F25" i="123"/>
  <c r="E25" i="123"/>
  <c r="H24" i="123"/>
  <c r="G24" i="123"/>
  <c r="F24" i="123"/>
  <c r="E24" i="123"/>
  <c r="H23" i="123"/>
  <c r="G23" i="123"/>
  <c r="F23" i="123"/>
  <c r="E23" i="123"/>
  <c r="G2" i="123"/>
  <c r="A1" i="123"/>
  <c r="H37" i="122"/>
  <c r="G37" i="122"/>
  <c r="F37" i="122"/>
  <c r="E37" i="122"/>
  <c r="E32" i="122"/>
  <c r="F32" i="122"/>
  <c r="G32" i="122"/>
  <c r="H32" i="122"/>
  <c r="H41" i="122"/>
  <c r="G41" i="122"/>
  <c r="F41" i="122"/>
  <c r="E41" i="122"/>
  <c r="H40" i="122"/>
  <c r="G40" i="122"/>
  <c r="F40" i="122"/>
  <c r="E40" i="122"/>
  <c r="H36" i="122"/>
  <c r="G36" i="122"/>
  <c r="F36" i="122"/>
  <c r="E36" i="122"/>
  <c r="H34" i="122"/>
  <c r="G34" i="122"/>
  <c r="F34" i="122"/>
  <c r="E34" i="122"/>
  <c r="H33" i="122"/>
  <c r="G33" i="122"/>
  <c r="F33" i="122"/>
  <c r="E33" i="122"/>
  <c r="H27" i="122"/>
  <c r="G27" i="122"/>
  <c r="F27" i="122"/>
  <c r="E27" i="122"/>
  <c r="G26" i="122"/>
  <c r="F26" i="122"/>
  <c r="E26" i="122"/>
  <c r="H25" i="122"/>
  <c r="G25" i="122"/>
  <c r="F25" i="122"/>
  <c r="E25" i="122"/>
  <c r="H24" i="122"/>
  <c r="G24" i="122"/>
  <c r="F24" i="122"/>
  <c r="E24" i="122"/>
  <c r="H23" i="122"/>
  <c r="G23" i="122"/>
  <c r="F23" i="122"/>
  <c r="E23" i="122"/>
  <c r="G2" i="122"/>
  <c r="A1" i="122"/>
  <c r="H33" i="121"/>
  <c r="G33" i="121"/>
  <c r="F33" i="121"/>
  <c r="E33" i="121"/>
  <c r="H37" i="121"/>
  <c r="G37" i="121"/>
  <c r="F37" i="121"/>
  <c r="E37" i="121"/>
  <c r="H36" i="121"/>
  <c r="G36" i="121"/>
  <c r="F36" i="121"/>
  <c r="E36" i="121"/>
  <c r="H32" i="121"/>
  <c r="G32" i="121"/>
  <c r="F32" i="121"/>
  <c r="E32" i="121"/>
  <c r="H30" i="121"/>
  <c r="G30" i="121"/>
  <c r="F30" i="121"/>
  <c r="E30" i="121"/>
  <c r="G29" i="121"/>
  <c r="F29" i="121"/>
  <c r="E29" i="121"/>
  <c r="H28" i="121"/>
  <c r="G28" i="121"/>
  <c r="F28" i="121"/>
  <c r="E28" i="121"/>
  <c r="H27" i="121"/>
  <c r="G27" i="121"/>
  <c r="F27" i="121"/>
  <c r="E27" i="121"/>
  <c r="G26" i="121"/>
  <c r="F26" i="121"/>
  <c r="E26" i="121"/>
  <c r="G25" i="121"/>
  <c r="F25" i="121"/>
  <c r="E25" i="121"/>
  <c r="H24" i="121"/>
  <c r="G24" i="121"/>
  <c r="F24" i="121"/>
  <c r="E24" i="121"/>
  <c r="H23" i="121"/>
  <c r="G23" i="121"/>
  <c r="F23" i="121"/>
  <c r="E23" i="121"/>
  <c r="G2" i="121"/>
  <c r="A1" i="121"/>
  <c r="H36" i="120"/>
  <c r="G36" i="120"/>
  <c r="F36" i="120"/>
  <c r="E36" i="120"/>
  <c r="H35" i="120"/>
  <c r="G35" i="120"/>
  <c r="F35" i="120"/>
  <c r="E35" i="120"/>
  <c r="H33" i="120"/>
  <c r="G33" i="120"/>
  <c r="F33" i="120"/>
  <c r="E33" i="120"/>
  <c r="H32" i="120"/>
  <c r="G32" i="120"/>
  <c r="F32" i="120"/>
  <c r="E32" i="120"/>
  <c r="H30" i="120"/>
  <c r="G30" i="120"/>
  <c r="F30" i="120"/>
  <c r="E30" i="120"/>
  <c r="G29" i="120"/>
  <c r="F29" i="120"/>
  <c r="E29" i="120"/>
  <c r="H28" i="120"/>
  <c r="G28" i="120"/>
  <c r="F28" i="120"/>
  <c r="E28" i="120"/>
  <c r="H27" i="120"/>
  <c r="G27" i="120"/>
  <c r="F27" i="120"/>
  <c r="E27" i="120"/>
  <c r="G26" i="120"/>
  <c r="F26" i="120"/>
  <c r="E26" i="120"/>
  <c r="G25" i="120"/>
  <c r="F25" i="120"/>
  <c r="E25" i="120"/>
  <c r="H24" i="120"/>
  <c r="G24" i="120"/>
  <c r="F24" i="120"/>
  <c r="E24" i="120"/>
  <c r="H23" i="120"/>
  <c r="G23" i="120"/>
  <c r="F23" i="120"/>
  <c r="E23" i="120"/>
  <c r="G2" i="120"/>
  <c r="A1" i="120"/>
  <c r="H32" i="119"/>
  <c r="G32" i="119"/>
  <c r="F32" i="119"/>
  <c r="E32" i="119"/>
  <c r="H37" i="119"/>
  <c r="G37" i="119"/>
  <c r="F37" i="119"/>
  <c r="E37" i="119"/>
  <c r="H36" i="119"/>
  <c r="G36" i="119"/>
  <c r="F36" i="119"/>
  <c r="E36" i="119"/>
  <c r="H31" i="119"/>
  <c r="G31" i="119"/>
  <c r="F31" i="119"/>
  <c r="E31" i="119"/>
  <c r="H29" i="119"/>
  <c r="G29" i="119"/>
  <c r="F29" i="119"/>
  <c r="E29" i="119"/>
  <c r="G28" i="119"/>
  <c r="F28" i="119"/>
  <c r="E28" i="119"/>
  <c r="G27" i="119"/>
  <c r="F27" i="119"/>
  <c r="E27" i="119"/>
  <c r="G26" i="119"/>
  <c r="F26" i="119"/>
  <c r="E26" i="119"/>
  <c r="G25" i="119"/>
  <c r="F25" i="119"/>
  <c r="E25" i="119"/>
  <c r="H24" i="119"/>
  <c r="G24" i="119"/>
  <c r="F24" i="119"/>
  <c r="E24" i="119"/>
  <c r="G23" i="119"/>
  <c r="F23" i="119"/>
  <c r="E23" i="119"/>
  <c r="G2" i="119"/>
  <c r="A1" i="119"/>
  <c r="H35" i="118"/>
  <c r="G35" i="118"/>
  <c r="F35" i="118"/>
  <c r="E35" i="118"/>
  <c r="E28" i="118"/>
  <c r="F28" i="118"/>
  <c r="G28" i="118"/>
  <c r="H39" i="118"/>
  <c r="G39" i="118"/>
  <c r="F39" i="118"/>
  <c r="E39" i="118"/>
  <c r="H38" i="118"/>
  <c r="G38" i="118"/>
  <c r="F38" i="118"/>
  <c r="E38" i="118"/>
  <c r="H34" i="118"/>
  <c r="G34" i="118"/>
  <c r="F34" i="118"/>
  <c r="E34" i="118"/>
  <c r="H32" i="118"/>
  <c r="G32" i="118"/>
  <c r="F32" i="118"/>
  <c r="E32" i="118"/>
  <c r="H31" i="118"/>
  <c r="G31" i="118"/>
  <c r="F31" i="118"/>
  <c r="E31" i="118"/>
  <c r="H29" i="118"/>
  <c r="G29" i="118"/>
  <c r="F29" i="118"/>
  <c r="E29" i="118"/>
  <c r="H26" i="118"/>
  <c r="G26" i="118"/>
  <c r="F26" i="118"/>
  <c r="E26" i="118"/>
  <c r="H25" i="118"/>
  <c r="G25" i="118"/>
  <c r="F25" i="118"/>
  <c r="E25" i="118"/>
  <c r="H24" i="118"/>
  <c r="G24" i="118"/>
  <c r="F24" i="118"/>
  <c r="E24" i="118"/>
  <c r="H23" i="118"/>
  <c r="G23" i="118"/>
  <c r="F23" i="118"/>
  <c r="E23" i="118"/>
  <c r="G2" i="118"/>
  <c r="A1" i="118"/>
  <c r="H41" i="117"/>
  <c r="G41" i="117"/>
  <c r="F41" i="117"/>
  <c r="E41" i="117"/>
  <c r="H40" i="117"/>
  <c r="G40" i="117"/>
  <c r="F40" i="117"/>
  <c r="E40" i="117"/>
  <c r="H38" i="117"/>
  <c r="G38" i="117"/>
  <c r="F38" i="117"/>
  <c r="E38" i="117"/>
  <c r="H37" i="117"/>
  <c r="G37" i="117"/>
  <c r="F37" i="117"/>
  <c r="E37" i="117"/>
  <c r="H35" i="117"/>
  <c r="G35" i="117"/>
  <c r="F35" i="117"/>
  <c r="E35" i="117"/>
  <c r="H34" i="117"/>
  <c r="G34" i="117"/>
  <c r="F34" i="117"/>
  <c r="E34" i="117"/>
  <c r="H27" i="117"/>
  <c r="G27" i="117"/>
  <c r="F27" i="117"/>
  <c r="E27" i="117"/>
  <c r="H26" i="117"/>
  <c r="G26" i="117"/>
  <c r="F26" i="117"/>
  <c r="E26" i="117"/>
  <c r="H25" i="117"/>
  <c r="G25" i="117"/>
  <c r="F25" i="117"/>
  <c r="E25" i="117"/>
  <c r="H24" i="117"/>
  <c r="G24" i="117"/>
  <c r="F24" i="117"/>
  <c r="E24" i="117"/>
  <c r="H23" i="117"/>
  <c r="G23" i="117"/>
  <c r="F23" i="117"/>
  <c r="E23" i="117"/>
  <c r="G2" i="117"/>
  <c r="A1" i="117"/>
  <c r="H44" i="116"/>
  <c r="G44" i="116"/>
  <c r="F44" i="116"/>
  <c r="E44" i="116"/>
  <c r="H43" i="116"/>
  <c r="G43" i="116"/>
  <c r="F43" i="116"/>
  <c r="E43" i="116"/>
  <c r="H41" i="116"/>
  <c r="G41" i="116"/>
  <c r="F41" i="116"/>
  <c r="E41" i="116"/>
  <c r="H40" i="116"/>
  <c r="G40" i="116"/>
  <c r="F40" i="116"/>
  <c r="E40" i="116"/>
  <c r="H38" i="116"/>
  <c r="G38" i="116"/>
  <c r="F38" i="116"/>
  <c r="E38" i="116"/>
  <c r="H37" i="116"/>
  <c r="G37" i="116"/>
  <c r="F37" i="116"/>
  <c r="E37" i="116"/>
  <c r="H26" i="116"/>
  <c r="G26" i="116"/>
  <c r="F26" i="116"/>
  <c r="E26" i="116"/>
  <c r="H25" i="116"/>
  <c r="G25" i="116"/>
  <c r="F25" i="116"/>
  <c r="E25" i="116"/>
  <c r="H24" i="116"/>
  <c r="G24" i="116"/>
  <c r="F24" i="116"/>
  <c r="E24" i="116"/>
  <c r="H23" i="116"/>
  <c r="G23" i="116"/>
  <c r="F23" i="116"/>
  <c r="E23" i="116"/>
  <c r="H22" i="116"/>
  <c r="G22" i="116"/>
  <c r="F22" i="116"/>
  <c r="E22" i="116"/>
  <c r="G2" i="116"/>
  <c r="A1" i="116"/>
  <c r="H33" i="115"/>
  <c r="G33" i="115"/>
  <c r="F33" i="115"/>
  <c r="E33" i="115"/>
  <c r="H27" i="115"/>
  <c r="E28" i="115"/>
  <c r="F28" i="115"/>
  <c r="G28" i="115"/>
  <c r="H36" i="115"/>
  <c r="G36" i="115"/>
  <c r="F36" i="115"/>
  <c r="E36" i="115"/>
  <c r="H35" i="115"/>
  <c r="G35" i="115"/>
  <c r="F35" i="115"/>
  <c r="E35" i="115"/>
  <c r="H32" i="115"/>
  <c r="G32" i="115"/>
  <c r="F32" i="115"/>
  <c r="E32" i="115"/>
  <c r="H30" i="115"/>
  <c r="G30" i="115"/>
  <c r="F30" i="115"/>
  <c r="E30" i="115"/>
  <c r="H29" i="115"/>
  <c r="G29" i="115"/>
  <c r="F29" i="115"/>
  <c r="E29" i="115"/>
  <c r="G27" i="115"/>
  <c r="F27" i="115"/>
  <c r="E27" i="115"/>
  <c r="H26" i="115"/>
  <c r="G26" i="115"/>
  <c r="F26" i="115"/>
  <c r="E26" i="115"/>
  <c r="H25" i="115"/>
  <c r="G25" i="115"/>
  <c r="F25" i="115"/>
  <c r="E25" i="115"/>
  <c r="H24" i="115"/>
  <c r="G24" i="115"/>
  <c r="F24" i="115"/>
  <c r="E24" i="115"/>
  <c r="H23" i="115"/>
  <c r="G23" i="115"/>
  <c r="F23" i="115"/>
  <c r="E23" i="115"/>
  <c r="G2" i="115"/>
  <c r="A1" i="115"/>
  <c r="H32" i="114"/>
  <c r="G32" i="114"/>
  <c r="F32" i="114"/>
  <c r="E32" i="114"/>
  <c r="H36" i="114"/>
  <c r="G36" i="114"/>
  <c r="F36" i="114"/>
  <c r="E36" i="114"/>
  <c r="H35" i="114"/>
  <c r="G35" i="114"/>
  <c r="F35" i="114"/>
  <c r="E35" i="114"/>
  <c r="H31" i="114"/>
  <c r="G31" i="114"/>
  <c r="F31" i="114"/>
  <c r="E31" i="114"/>
  <c r="H29" i="114"/>
  <c r="G29" i="114"/>
  <c r="F29" i="114"/>
  <c r="E29" i="114"/>
  <c r="H28" i="114"/>
  <c r="G28" i="114"/>
  <c r="F28" i="114"/>
  <c r="E28" i="114"/>
  <c r="H27" i="114"/>
  <c r="G27" i="114"/>
  <c r="F27" i="114"/>
  <c r="E27" i="114"/>
  <c r="H26" i="114"/>
  <c r="G26" i="114"/>
  <c r="F26" i="114"/>
  <c r="E26" i="114"/>
  <c r="H25" i="114"/>
  <c r="G25" i="114"/>
  <c r="F25" i="114"/>
  <c r="E25" i="114"/>
  <c r="H24" i="114"/>
  <c r="G24" i="114"/>
  <c r="F24" i="114"/>
  <c r="E24" i="114"/>
  <c r="H23" i="114"/>
  <c r="G23" i="114"/>
  <c r="F23" i="114"/>
  <c r="E23" i="114"/>
  <c r="G2" i="114"/>
  <c r="A1" i="114"/>
  <c r="H27" i="113"/>
  <c r="G27" i="113"/>
  <c r="F27" i="113"/>
  <c r="E27" i="113"/>
  <c r="H35" i="113"/>
  <c r="G35" i="113"/>
  <c r="F35" i="113"/>
  <c r="E35" i="113"/>
  <c r="H34" i="113"/>
  <c r="G34" i="113"/>
  <c r="F34" i="113"/>
  <c r="E34" i="113"/>
  <c r="H32" i="113"/>
  <c r="G32" i="113"/>
  <c r="F32" i="113"/>
  <c r="E32" i="113"/>
  <c r="H31" i="113"/>
  <c r="G31" i="113"/>
  <c r="F31" i="113"/>
  <c r="E31" i="113"/>
  <c r="H29" i="113"/>
  <c r="G29" i="113"/>
  <c r="F29" i="113"/>
  <c r="E29" i="113"/>
  <c r="H28" i="113"/>
  <c r="G28" i="113"/>
  <c r="F28" i="113"/>
  <c r="E28" i="113"/>
  <c r="H26" i="113"/>
  <c r="G26" i="113"/>
  <c r="F26" i="113"/>
  <c r="E26" i="113"/>
  <c r="H25" i="113"/>
  <c r="G25" i="113"/>
  <c r="F25" i="113"/>
  <c r="E25" i="113"/>
  <c r="H24" i="113"/>
  <c r="G24" i="113"/>
  <c r="F24" i="113"/>
  <c r="E24" i="113"/>
  <c r="H23" i="113"/>
  <c r="G23" i="113"/>
  <c r="F23" i="113"/>
  <c r="E23" i="113"/>
  <c r="G2" i="113"/>
  <c r="A1" i="113"/>
  <c r="H36" i="112"/>
  <c r="G36" i="112"/>
  <c r="F36" i="112"/>
  <c r="E36" i="112"/>
  <c r="H35" i="112"/>
  <c r="G35" i="112"/>
  <c r="F35" i="112"/>
  <c r="E35" i="112"/>
  <c r="H33" i="112"/>
  <c r="G33" i="112"/>
  <c r="F33" i="112"/>
  <c r="E33" i="112"/>
  <c r="H32" i="112"/>
  <c r="G32" i="112"/>
  <c r="F32" i="112"/>
  <c r="E32" i="112"/>
  <c r="H30" i="112"/>
  <c r="G30" i="112"/>
  <c r="F30" i="112"/>
  <c r="E30" i="112"/>
  <c r="H29" i="112"/>
  <c r="G29" i="112"/>
  <c r="F29" i="112"/>
  <c r="E29" i="112"/>
  <c r="H28" i="112"/>
  <c r="G28" i="112"/>
  <c r="F28" i="112"/>
  <c r="E28" i="112"/>
  <c r="H27" i="112"/>
  <c r="G27" i="112"/>
  <c r="F27" i="112"/>
  <c r="E27" i="112"/>
  <c r="H26" i="112"/>
  <c r="G26" i="112"/>
  <c r="F26" i="112"/>
  <c r="E26" i="112"/>
  <c r="H25" i="112"/>
  <c r="G25" i="112"/>
  <c r="F25" i="112"/>
  <c r="E25" i="112"/>
  <c r="H24" i="112"/>
  <c r="G24" i="112"/>
  <c r="F24" i="112"/>
  <c r="E24" i="112"/>
  <c r="G2" i="112"/>
  <c r="A1" i="112"/>
  <c r="H41" i="111"/>
  <c r="G41" i="111"/>
  <c r="F41" i="111"/>
  <c r="E41" i="111"/>
  <c r="H40" i="111"/>
  <c r="G40" i="111"/>
  <c r="F40" i="111"/>
  <c r="E40" i="111"/>
  <c r="H38" i="111"/>
  <c r="G38" i="111"/>
  <c r="F38" i="111"/>
  <c r="E38" i="111"/>
  <c r="H37" i="111"/>
  <c r="G37" i="111"/>
  <c r="F37" i="111"/>
  <c r="E37" i="111"/>
  <c r="H35" i="111"/>
  <c r="G35" i="111"/>
  <c r="F35" i="111"/>
  <c r="E35" i="111"/>
  <c r="H34" i="111"/>
  <c r="G34" i="111"/>
  <c r="F34" i="111"/>
  <c r="E34" i="111"/>
  <c r="H28" i="111"/>
  <c r="G28" i="111"/>
  <c r="F28" i="111"/>
  <c r="E28" i="111"/>
  <c r="H27" i="111"/>
  <c r="G27" i="111"/>
  <c r="F27" i="111"/>
  <c r="E27" i="111"/>
  <c r="H26" i="111"/>
  <c r="G26" i="111"/>
  <c r="F26" i="111"/>
  <c r="E26" i="111"/>
  <c r="H25" i="111"/>
  <c r="G25" i="111"/>
  <c r="F25" i="111"/>
  <c r="E25" i="111"/>
  <c r="H24" i="111"/>
  <c r="G24" i="111"/>
  <c r="F24" i="111"/>
  <c r="E24" i="111"/>
  <c r="G2" i="111"/>
  <c r="A1" i="111"/>
  <c r="H43" i="109"/>
  <c r="G43" i="109"/>
  <c r="F43" i="109"/>
  <c r="E43" i="109"/>
  <c r="H42" i="109"/>
  <c r="G42" i="109"/>
  <c r="F42" i="109"/>
  <c r="E42" i="109"/>
  <c r="H40" i="109"/>
  <c r="G40" i="109"/>
  <c r="F40" i="109"/>
  <c r="E40" i="109"/>
  <c r="H39" i="109"/>
  <c r="G39" i="109"/>
  <c r="F39" i="109"/>
  <c r="E39" i="109"/>
  <c r="H37" i="109"/>
  <c r="G37" i="109"/>
  <c r="F37" i="109"/>
  <c r="E37" i="109"/>
  <c r="H36" i="109"/>
  <c r="G36" i="109"/>
  <c r="F36" i="109"/>
  <c r="E36" i="109"/>
  <c r="C28" i="109"/>
  <c r="C29" i="109" s="1"/>
  <c r="C30" i="109" s="1"/>
  <c r="C31" i="109" s="1"/>
  <c r="C32" i="109" s="1"/>
  <c r="C33" i="109" s="1"/>
  <c r="C34" i="109" s="1"/>
  <c r="C35" i="109" s="1"/>
  <c r="H27" i="109"/>
  <c r="G27" i="109"/>
  <c r="F27" i="109"/>
  <c r="E27" i="109"/>
  <c r="H26" i="109"/>
  <c r="G26" i="109"/>
  <c r="F26" i="109"/>
  <c r="E26" i="109"/>
  <c r="H25" i="109"/>
  <c r="G25" i="109"/>
  <c r="F25" i="109"/>
  <c r="E25" i="109"/>
  <c r="H24" i="109"/>
  <c r="G24" i="109"/>
  <c r="F24" i="109"/>
  <c r="E24" i="109"/>
  <c r="H23" i="109"/>
  <c r="G23" i="109"/>
  <c r="F23" i="109"/>
  <c r="E23" i="109"/>
  <c r="G2" i="109"/>
  <c r="A1" i="109"/>
  <c r="F35" i="108"/>
  <c r="E35" i="108"/>
  <c r="G35" i="108"/>
  <c r="H35" i="108"/>
  <c r="C28" i="108"/>
  <c r="C29" i="108" s="1"/>
  <c r="C30" i="108" s="1"/>
  <c r="C31" i="108" s="1"/>
  <c r="C32" i="108" s="1"/>
  <c r="C33" i="108" s="1"/>
  <c r="C34" i="108" s="1"/>
  <c r="C35" i="108" s="1"/>
  <c r="H43" i="108"/>
  <c r="G43" i="108"/>
  <c r="F43" i="108"/>
  <c r="E43" i="108"/>
  <c r="H42" i="108"/>
  <c r="G42" i="108"/>
  <c r="F42" i="108"/>
  <c r="E42" i="108"/>
  <c r="H40" i="108"/>
  <c r="G40" i="108"/>
  <c r="F40" i="108"/>
  <c r="E40" i="108"/>
  <c r="H39" i="108"/>
  <c r="G39" i="108"/>
  <c r="F39" i="108"/>
  <c r="E39" i="108"/>
  <c r="H37" i="108"/>
  <c r="G37" i="108"/>
  <c r="F37" i="108"/>
  <c r="E37" i="108"/>
  <c r="H36" i="108"/>
  <c r="G36" i="108"/>
  <c r="F36" i="108"/>
  <c r="E36" i="108"/>
  <c r="H34" i="108"/>
  <c r="G34" i="108"/>
  <c r="F34" i="108"/>
  <c r="E34" i="108"/>
  <c r="H27" i="108"/>
  <c r="G27" i="108"/>
  <c r="F27" i="108"/>
  <c r="E27" i="108"/>
  <c r="H26" i="108"/>
  <c r="G26" i="108"/>
  <c r="F26" i="108"/>
  <c r="E26" i="108"/>
  <c r="H25" i="108"/>
  <c r="G25" i="108"/>
  <c r="F25" i="108"/>
  <c r="E25" i="108"/>
  <c r="H24" i="108"/>
  <c r="G24" i="108"/>
  <c r="F24" i="108"/>
  <c r="E24" i="108"/>
  <c r="H23" i="108"/>
  <c r="G23" i="108"/>
  <c r="F23" i="108"/>
  <c r="E23" i="108"/>
  <c r="G2" i="108"/>
  <c r="A1" i="108"/>
  <c r="H52" i="107"/>
  <c r="G52" i="107"/>
  <c r="F52" i="107"/>
  <c r="E52" i="107"/>
  <c r="H51" i="107"/>
  <c r="G51" i="107"/>
  <c r="F51" i="107"/>
  <c r="E51" i="107"/>
  <c r="H49" i="107"/>
  <c r="G49" i="107"/>
  <c r="F49" i="107"/>
  <c r="E49" i="107"/>
  <c r="H48" i="107"/>
  <c r="G48" i="107"/>
  <c r="F48" i="107"/>
  <c r="E48" i="107"/>
  <c r="H46" i="107"/>
  <c r="G46" i="107"/>
  <c r="F46" i="107"/>
  <c r="E46" i="107"/>
  <c r="H45" i="107"/>
  <c r="G45" i="107"/>
  <c r="F45" i="107"/>
  <c r="E45" i="107"/>
  <c r="H30" i="107"/>
  <c r="G30" i="107"/>
  <c r="F30" i="107"/>
  <c r="E30" i="107"/>
  <c r="H29" i="107"/>
  <c r="G29" i="107"/>
  <c r="F29" i="107"/>
  <c r="E29" i="107"/>
  <c r="H28" i="107"/>
  <c r="G28" i="107"/>
  <c r="F28" i="107"/>
  <c r="E28" i="107"/>
  <c r="H27" i="107"/>
  <c r="G27" i="107"/>
  <c r="F27" i="107"/>
  <c r="E27" i="107"/>
  <c r="H23" i="107"/>
  <c r="G23" i="107"/>
  <c r="F23" i="107"/>
  <c r="E23" i="107"/>
  <c r="G2" i="107"/>
  <c r="A1" i="107"/>
  <c r="F29" i="100"/>
  <c r="F28" i="100"/>
  <c r="F27" i="100"/>
  <c r="F26" i="100"/>
  <c r="F23" i="100"/>
  <c r="F45" i="100"/>
  <c r="F47" i="100"/>
  <c r="F48" i="100"/>
  <c r="F50" i="100"/>
  <c r="F51" i="100"/>
  <c r="F44" i="100"/>
  <c r="E26" i="100"/>
  <c r="G26" i="100"/>
  <c r="H26" i="100"/>
  <c r="E27" i="100"/>
  <c r="G27" i="100"/>
  <c r="H27" i="100"/>
  <c r="E28" i="100"/>
  <c r="G28" i="100"/>
  <c r="H28" i="100"/>
  <c r="E29" i="100"/>
  <c r="G29" i="100"/>
  <c r="H29" i="100"/>
  <c r="E44" i="100"/>
  <c r="G44" i="100"/>
  <c r="H44" i="100"/>
  <c r="E45" i="100"/>
  <c r="G45" i="100"/>
  <c r="H45" i="100"/>
  <c r="E47" i="100"/>
  <c r="G47" i="100"/>
  <c r="H47" i="100"/>
  <c r="E48" i="100"/>
  <c r="G48" i="100"/>
  <c r="H48" i="100"/>
  <c r="E50" i="100"/>
  <c r="G50" i="100"/>
  <c r="H50" i="100"/>
  <c r="E51" i="100"/>
  <c r="G51" i="100"/>
  <c r="H51" i="100"/>
  <c r="E23" i="100"/>
  <c r="H23" i="100"/>
  <c r="G23" i="100"/>
  <c r="G2" i="106"/>
  <c r="A1" i="106"/>
  <c r="G2" i="105"/>
  <c r="A1" i="105"/>
  <c r="E2" i="103"/>
  <c r="A1" i="103"/>
  <c r="G2" i="102"/>
  <c r="A1" i="102"/>
  <c r="C30" i="100"/>
  <c r="C31" i="100" s="1"/>
  <c r="C32" i="100" s="1"/>
  <c r="C34" i="100" s="1"/>
  <c r="G2" i="100"/>
  <c r="A1" i="100"/>
  <c r="A21" i="111" l="1"/>
  <c r="H5" i="111"/>
  <c r="G5" i="111"/>
  <c r="H4" i="111"/>
  <c r="G4" i="111"/>
  <c r="A3" i="111"/>
  <c r="G3" i="111"/>
  <c r="A4" i="111"/>
  <c r="C35" i="100"/>
  <c r="C36" i="100" s="1"/>
  <c r="C37" i="100" s="1"/>
  <c r="C38" i="100" s="1"/>
  <c r="C39" i="100" s="1"/>
  <c r="C40" i="100" s="1"/>
  <c r="C41" i="100" s="1"/>
  <c r="C42" i="100" s="1"/>
  <c r="C43" i="10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tc={7287080C-E591-469D-8E1B-4C31E4F32354}</author>
    <author>tc={A8D9506D-091F-4D6E-A553-4B12BAF39ADC}</author>
    <author>tc={CD510E5B-C706-4593-B7C7-6C8F2D3EDBBC}</author>
    <author>tc={02B5F418-949C-4DF8-ABB8-D529B64F040E}</author>
    <author>tc={ED4E71CC-3A3D-4A6F-8EC2-596F7B078C82}</author>
    <author>tc={DC47A680-31BF-42C2-90E0-76BE3987A171}</author>
    <author>tc={A8102E66-4D3E-49FB-BBFF-FDBF1D678681}</author>
    <author>tc={C624489E-6977-4BD0-90CD-0BABF7E51965}</author>
  </authors>
  <commentList>
    <comment ref="A5" authorId="0" shapeId="0" xr:uid="{7287080C-E591-469D-8E1B-4C31E4F3235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Hier ist der Name des herausgebenden Verbandes, ggf. mit Bezeichnung der Stelle einzutragen</t>
      </text>
    </comment>
    <comment ref="A6" authorId="1" shapeId="0" xr:uid="{A8D9506D-091F-4D6E-A553-4B12BAF39AD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Wenn der LV eine eigene Versionsnummerierung hat, bitte in Zelle „C7!“ eintragen, ansonsten leer lassen.</t>
      </text>
    </comment>
    <comment ref="A9" authorId="2" shapeId="0" xr:uid="{CD510E5B-C706-4593-B7C7-6C8F2D3EDBB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Bei Änderungen in Blättern im Blatt Seminare ändern.</t>
      </text>
    </comment>
    <comment ref="A12" authorId="3" shapeId="0" xr:uid="{02B5F418-949C-4DF8-ABB8-D529B64F040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Wenn zusätzliche Kombinationen benötigt werden, diese bitte am Ende des Abschnittes zufügen. Bitte keine Nummerierungen ändern!
Die Erläuterungen zum Weg-Parameter in Spalte „F“ an die für den Landesverband gültigen Stellen abändern (als Info für die Nutzer).</t>
      </text>
    </comment>
    <comment ref="A31" authorId="4" shapeId="0" xr:uid="{ED4E71CC-3A3D-4A6F-8EC2-596F7B078C8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Wenn zusätzliche Texte benötigt werden, diese bitte am Ende des Abschnittes zufügen. Bitte keine Nummerierungen ändern!</t>
      </text>
    </comment>
    <comment ref="A42" authorId="5" shapeId="0" xr:uid="{DC47A680-31BF-42C2-90E0-76BE3987A17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Verbindliche Struktur der Blätter. Bitte nicht ändern!</t>
      </text>
    </comment>
    <comment ref="A53" authorId="6" shapeId="0" xr:uid="{A8102E66-4D3E-49FB-BBFF-FDBF1D67868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Wenn zusätzliche Zuständigkeitsbereiche benötigt werden, diese bitte einfügen. Danach die Liste nach Spalte „B“ aufsteigend sortieren.
Das Kürzel bitte auch als Name für das Blatt und beim Eintrag in der Liste Seminare verwenden.
Bei LV spezifischen Einträgen bitte in Spalte „F“ kennzeichnen.</t>
      </text>
    </comment>
    <comment ref="A58" authorId="7" shapeId="0" xr:uid="{C624489E-6977-4BD0-90CD-0BABF7E5196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Wenn zusätzliche Fachbereiche benötigt werden, diese bitte einfügen. Danach die Liste nach Spalte „B“ aufsteigend sortieren.
Das Kürzel bitte auch als Name für das Blatt und beim Eintrag in der Liste Seminare verwenden.
Bei LV spezifischen Einträgen bitte in Spalte „F“ kennzeichnen.</t>
      </text>
    </comment>
  </commentList>
</comments>
</file>

<file path=xl/sharedStrings.xml><?xml version="1.0" encoding="utf-8"?>
<sst xmlns="http://schemas.openxmlformats.org/spreadsheetml/2006/main" count="5573" uniqueCount="743">
  <si>
    <t>Bundesverband</t>
  </si>
  <si>
    <t xml:space="preserve">Es gibt grundsätzlich zwei Wege an eine Anerkennung vergleichbarer Qualifikation heranzugenen: </t>
  </si>
  <si>
    <t>Weg A = Anerkennungsmöglichkeiten für ein bestimmtes Seminar</t>
  </si>
  <si>
    <t>Fortschreibung der Bundes-Matrix und Landes-Versionen</t>
  </si>
  <si>
    <t>Seminar-Bezeichung</t>
  </si>
  <si>
    <t>Bereich</t>
  </si>
  <si>
    <t>Landesverband</t>
  </si>
  <si>
    <t>BGM</t>
  </si>
  <si>
    <t>Grundmodul Betreuungsdienst</t>
  </si>
  <si>
    <t>Bereitschaften</t>
  </si>
  <si>
    <t>CBRN</t>
  </si>
  <si>
    <t>CBRN Grundausbildung</t>
  </si>
  <si>
    <t>EGAB</t>
  </si>
  <si>
    <t>Einsatzkräfte Grundausbildung - Betreuung</t>
  </si>
  <si>
    <t>EGAE</t>
  </si>
  <si>
    <t>Einsatzkräfte Grundausbildung - Einsatz</t>
  </si>
  <si>
    <t>EGAS</t>
  </si>
  <si>
    <t>Einsatzkräfte Grundausbildung - SAN</t>
  </si>
  <si>
    <t>EGAT</t>
  </si>
  <si>
    <t>Einsatzkräfte Grundausbildung - Technik</t>
  </si>
  <si>
    <t>EgUG</t>
  </si>
  <si>
    <t>Erwachsenengerechte Unterrichts Gestaltung</t>
  </si>
  <si>
    <t>FKo</t>
  </si>
  <si>
    <t>Fachmodul Feldkoch</t>
  </si>
  <si>
    <t>GFü</t>
  </si>
  <si>
    <t>Gruppenführer*in</t>
  </si>
  <si>
    <t>GPSNV</t>
  </si>
  <si>
    <t>Grundlagen PSNV</t>
  </si>
  <si>
    <t>PSNV</t>
  </si>
  <si>
    <t>Lehr-Lern-Unterlage von 2018 (aus SozBt Curriculum 2018 ausgegleidert)</t>
  </si>
  <si>
    <t>LvB</t>
  </si>
  <si>
    <t>Leiten von Bereitschaften</t>
  </si>
  <si>
    <t>PAStF</t>
  </si>
  <si>
    <t>Personenauskunft Fachausbildung</t>
  </si>
  <si>
    <t>Personenauskunft</t>
  </si>
  <si>
    <t>PAStG</t>
  </si>
  <si>
    <t>Personenauskunft Grundausbildung</t>
  </si>
  <si>
    <t>PflU</t>
  </si>
  <si>
    <t>Modul Pflegeunterstützung</t>
  </si>
  <si>
    <t>Curriculum von 2023, Lehr-Lern-Unterlagen 2023 (optionales Ausbildungsmodul)</t>
  </si>
  <si>
    <t>PSNVB</t>
  </si>
  <si>
    <t>Kriseninterventionshelfer - PSNV-B</t>
  </si>
  <si>
    <t>Mindeststandards für die Ausbildung in der Psychosozialen Akuthilfe (2021)</t>
  </si>
  <si>
    <t>PSNVE</t>
  </si>
  <si>
    <t>PSNV für Einsatzkräfte</t>
  </si>
  <si>
    <t>Lehr-Lern-Unterlage von 2018 (Modul 1)</t>
  </si>
  <si>
    <t>RKAS</t>
  </si>
  <si>
    <t>Rotkreuz Aufbauseminar</t>
  </si>
  <si>
    <t>SBU</t>
  </si>
  <si>
    <t>Aufbaumodul Soziale Betreuung und Unterkunft</t>
  </si>
  <si>
    <t>SLG</t>
  </si>
  <si>
    <t>Sanitätslehrgang</t>
  </si>
  <si>
    <t>SMuFK</t>
  </si>
  <si>
    <t>Sozialmanagement und Freiwilligenkoordination</t>
  </si>
  <si>
    <t>SozBt</t>
  </si>
  <si>
    <t>Soziale Betreuung (Fachmodul)</t>
  </si>
  <si>
    <t>SuSM</t>
  </si>
  <si>
    <t>Selbst- und Stressmanagement</t>
  </si>
  <si>
    <t>Planung von Sanitätswachdiensten</t>
  </si>
  <si>
    <t>Curriculum von 2016, Lehr-Lern-Unterlagen 2017</t>
  </si>
  <si>
    <t>TEuKM</t>
  </si>
  <si>
    <t>Teamentwicklung und Konfliktmanagement</t>
  </si>
  <si>
    <t xml:space="preserve">Fachmodul Unterkunft </t>
  </si>
  <si>
    <t>Verpfl</t>
  </si>
  <si>
    <t>Fachmodul Verpflegung</t>
  </si>
  <si>
    <t>VFü</t>
  </si>
  <si>
    <t>Verbandführer*in</t>
  </si>
  <si>
    <t>VuPA</t>
  </si>
  <si>
    <t>Vorstands- und Präsidiumsarbeit</t>
  </si>
  <si>
    <t>ZFü</t>
  </si>
  <si>
    <t>Zugführer*in</t>
  </si>
  <si>
    <t>Seminare / Bereiche für die es keine Bundesmatrix gibt</t>
  </si>
  <si>
    <t>Information und Kommunikation</t>
  </si>
  <si>
    <t>Qualifizierung von K-Beauftragten</t>
  </si>
  <si>
    <t>Krisenmanagement</t>
  </si>
  <si>
    <t>in Zuständigkeit K-Beauftragte, keine bundeseinheitliche LLU vorhanden</t>
  </si>
  <si>
    <t>Vorqualifikation</t>
  </si>
  <si>
    <t>Seminar</t>
  </si>
  <si>
    <t>Anerkennung</t>
  </si>
  <si>
    <t>Unterlagen</t>
  </si>
  <si>
    <t>alte Fachausbildung Betreuung</t>
  </si>
  <si>
    <t>alte Fachausbildung im DRK</t>
  </si>
  <si>
    <t>Altenpflegehelfer/-in (1-2 Jahre)</t>
  </si>
  <si>
    <t>Nachweis des Abschlusses der Qualifizierung</t>
  </si>
  <si>
    <t>Anästhesietechnische*r Assisten*in</t>
  </si>
  <si>
    <t>Ärzte (Humanmedizin)</t>
  </si>
  <si>
    <t>Ärzte (Oberarzt in Klinken / niedergelassen Kassenzulassung)</t>
  </si>
  <si>
    <t>Ärzte mit Weiterbildungsermächtigung / Ausbildungsbefugnis</t>
  </si>
  <si>
    <t>Ausbilder IHK oder Handwerk</t>
  </si>
  <si>
    <t>Bäcker*in</t>
  </si>
  <si>
    <t>BaSiGo Seminar (BABZ)</t>
  </si>
  <si>
    <t>Beikoch / Beiköchin</t>
  </si>
  <si>
    <t>Berufsfeuerwehr</t>
  </si>
  <si>
    <t>Betreuende Berufe oder Tätigkeiten</t>
  </si>
  <si>
    <t>Betreuende Berufe oder Tätigkeiten, in Verbindung mit einer Management Qualifizierung</t>
  </si>
  <si>
    <t>CBRN Seminare nach BBK Curriculum</t>
  </si>
  <si>
    <t>Diätassistent*in</t>
  </si>
  <si>
    <t>Dozent Erwachsenenbildung</t>
  </si>
  <si>
    <t xml:space="preserve">Dozent im Gesundheitswesen </t>
  </si>
  <si>
    <t>Einweisung Aufgaben der Kreisbereitschaftsführung</t>
  </si>
  <si>
    <t>Fachkraft für Systemgastronomie</t>
  </si>
  <si>
    <t>Führen im Einsatz I und II</t>
  </si>
  <si>
    <t>Führen im Einsatz III und IV</t>
  </si>
  <si>
    <t>Führen von Verbänden (BABZ)</t>
  </si>
  <si>
    <t>Gasronomie Fachkraft</t>
  </si>
  <si>
    <t>Gemeinschaftsführer Block I</t>
  </si>
  <si>
    <t>Gemeinschaftsführer Block I und II</t>
  </si>
  <si>
    <t>Gesundheits- und Krankenpflege- helfer*in (1-2 Jahre)</t>
  </si>
  <si>
    <t>Grundlagen Sozial- und Projektmanagement</t>
  </si>
  <si>
    <t>Hauswirtschafter*in</t>
  </si>
  <si>
    <t>Hebamme / Entbindungspfleger</t>
  </si>
  <si>
    <t>Helfer in der Pflege (HIP)</t>
  </si>
  <si>
    <t>Heilpädagogen</t>
  </si>
  <si>
    <t>Heilpraktiker*in (staatl. geprüft nach HPG)</t>
  </si>
  <si>
    <t>Heilpraktiker*in für Psychotherapie (geprüft), in Verbindung mit einer Management Qualifizierung</t>
  </si>
  <si>
    <t>Hotel Fachkraft</t>
  </si>
  <si>
    <t>Hotelgewerbe</t>
  </si>
  <si>
    <t>Koch / Köchin</t>
  </si>
  <si>
    <t>Konditor*in</t>
  </si>
  <si>
    <t>Lebensmittelfachverkäufer*in</t>
  </si>
  <si>
    <t>Lehrende an Universitäten</t>
  </si>
  <si>
    <t>Lehrende berufsbildender Schule</t>
  </si>
  <si>
    <t>Leiten und Führen von Gruppen</t>
  </si>
  <si>
    <t>Leiten von Rotkreuzgemeinschaften
 I und II</t>
  </si>
  <si>
    <t>Masseur*in</t>
  </si>
  <si>
    <t>Med. Bademeister*in</t>
  </si>
  <si>
    <t>Med. Fachangestellte*r</t>
  </si>
  <si>
    <t>Medizin Pädagoge</t>
  </si>
  <si>
    <t>Medizinische Berufe, in Verbindung mit einer Management Qualifizierung</t>
  </si>
  <si>
    <t>MTA Radiologie, in Verbindung mit einer Management Qualifizierung</t>
  </si>
  <si>
    <t>Notfallsanitäter, in Verbindung mit einer Management Qualifizierung</t>
  </si>
  <si>
    <t>Operationstechnische*r Assisten*in</t>
  </si>
  <si>
    <t>Pflege Pädagoge</t>
  </si>
  <si>
    <t>Pflegeassistent/-in (1-2 Jahre)</t>
  </si>
  <si>
    <t>Praxisanleiter in der Pflege</t>
  </si>
  <si>
    <t>PSU-Helfer*in der Feuerwehren</t>
  </si>
  <si>
    <t>Psychologen</t>
  </si>
  <si>
    <t>Psychologen, in Verbindung mit einer Management Qualifizierung</t>
  </si>
  <si>
    <t>Psychotherapeut*in</t>
  </si>
  <si>
    <t>Psychotherapeut*in, in Verbindung mit einer Management Qualifizierung</t>
  </si>
  <si>
    <t>Rettungsassistenten (2 J)</t>
  </si>
  <si>
    <t>Rettungssanitäter (520 Std)</t>
  </si>
  <si>
    <t>Schwestern-/Pflegediensthelfer/in</t>
  </si>
  <si>
    <t>Schwesternhelferin</t>
  </si>
  <si>
    <t>Sozialarbeiter *in</t>
  </si>
  <si>
    <t>Sozialarbeiter*in mit Psychotherapeutischer Zusatzausb.</t>
  </si>
  <si>
    <t>Sozialarbeiter*in mit Psychotherapeutischer Zusatzausb., in Verbindung mit einer Management Qualifizierung</t>
  </si>
  <si>
    <t>Sozialpädagoge*in mit Psychotherapeutischer Zusatzausb.</t>
  </si>
  <si>
    <t>Sozial-Pädagogische Berufe, in Verbindung mit einer Management Qualifizierung</t>
  </si>
  <si>
    <t>Studium Erwachsenen-Pädagogik</t>
  </si>
  <si>
    <t>Studium Jura, mit 1. Staatsexamen</t>
  </si>
  <si>
    <t>Studium Rechtswissenschaften</t>
  </si>
  <si>
    <t>Studium Sozialwissenschaften</t>
  </si>
  <si>
    <t>Studium Theologie</t>
  </si>
  <si>
    <t>Studium Theologie, in Verbindung mit einer Management Qualifizierung</t>
  </si>
  <si>
    <t>Studium Verwaltung</t>
  </si>
  <si>
    <t>Studium Wirtschaftswissenschaften</t>
  </si>
  <si>
    <t>Technische Berufe</t>
  </si>
  <si>
    <t>Unterführer Block I</t>
  </si>
  <si>
    <t>Unterführer Block I und II</t>
  </si>
  <si>
    <t>Weiterbildungs Pädagoge mit Zertifikat</t>
  </si>
  <si>
    <t>Unterkategorien</t>
  </si>
  <si>
    <t>Einzureichende Unterlagen</t>
  </si>
  <si>
    <t>Anerkennung für den Besuch des Seminars</t>
  </si>
  <si>
    <t>a</t>
  </si>
  <si>
    <t>b</t>
  </si>
  <si>
    <t>c</t>
  </si>
  <si>
    <t>Andere Organisationen des Bevölkerungsschutzes</t>
  </si>
  <si>
    <t>d</t>
  </si>
  <si>
    <t>Ausbildung bei der Polizei, Bundeswehr o.ä.</t>
  </si>
  <si>
    <t>e</t>
  </si>
  <si>
    <t>Berufliche Qualifizierung</t>
  </si>
  <si>
    <t>Ärztliche / Medizinische Berufe</t>
  </si>
  <si>
    <t>Sozial-Pädagogische  Berufe</t>
  </si>
  <si>
    <t>Pflegerische  Berufe oder Tätigkeiten</t>
  </si>
  <si>
    <t>Psycholoisch / Theologische Berufe</t>
  </si>
  <si>
    <t>f</t>
  </si>
  <si>
    <t>g</t>
  </si>
  <si>
    <t>Detailierter Nachweis der gemachten Praxiserfahrungen.</t>
  </si>
  <si>
    <t>h</t>
  </si>
  <si>
    <t>Inhaltsähnliche 
Vorgänger-Qualifizierung</t>
  </si>
  <si>
    <t>vorliegende Anerkennung</t>
  </si>
  <si>
    <t>i</t>
  </si>
  <si>
    <t>Qualifikation als Lehrkraft oder Dozent</t>
  </si>
  <si>
    <t>j</t>
  </si>
  <si>
    <t>NEIN</t>
  </si>
  <si>
    <t>Führungskräfte Qualifikation ab Gruppenführer</t>
  </si>
  <si>
    <t>Metzger*in / Fleischer*in</t>
  </si>
  <si>
    <t>Notfallsanitäter (3 J) (auch mit Ergänzungsprüfung)</t>
  </si>
  <si>
    <t>Operative Mitwirkung in einer Dienststelle des DRK-Suchdienstes</t>
  </si>
  <si>
    <t>Alte Suchdienst Fachausbildung (32UE)</t>
  </si>
  <si>
    <t>Alte Suchdienst Einweisung (8 UE)</t>
  </si>
  <si>
    <t>Inhaltsähnliche Seminare</t>
  </si>
  <si>
    <t>kollegialer Anprechpartner KAP</t>
  </si>
  <si>
    <t>Alte Fachausbildung Betreuung</t>
  </si>
  <si>
    <t>Chirurg.-Technische*r Assistent*in (CTA)</t>
  </si>
  <si>
    <t>Alte Fachausbildung Sanitätsdienst, mit aktueller Fortbildung</t>
  </si>
  <si>
    <t>Pflegerische  Berufe oderTätigkeiten, in Verbindung mit einer Management Qualifizierung</t>
  </si>
  <si>
    <t>Polizeibeamte mit Führungspraxsis</t>
  </si>
  <si>
    <t>Berufliche Aus- und Fortbildungen in diesem Bereich</t>
  </si>
  <si>
    <t>Alte Fachausbildung Verpflegung</t>
  </si>
  <si>
    <t>Die Matrix ist ein, für alle Gliederungen der beteiligten Rotkreuzgemeinschaften, verbindlicher Mindeststandard für die Anerkennung vergleichbarer Qualifikationen.</t>
  </si>
  <si>
    <t>Von ihr darf / muss abgewichen werden, wenn "landesrechtliche", d.h. staatliche, Vorgaben es erfordern / vorschreiben.</t>
  </si>
  <si>
    <t>Sie kann ergänzt werden, durch zusätzliche Anerkennungen aufgrund "landesspezifischer", d.h. vom DRK beschlossener, Regelungen.</t>
  </si>
  <si>
    <t>Die Wichtigkeit der praktischen Erfahrungen für das Lernen wird als wesentlicher Baustein der Qualifizierung durch die grundsätzliche Anerkennbarkeit gewürdigt.</t>
  </si>
  <si>
    <t>Anpassung für neues GFü-Curriculum</t>
  </si>
  <si>
    <t>Update EgUG, wgn neuer Version</t>
  </si>
  <si>
    <t>Einbindung Qualifikation für Servicestellen Ehrenamt</t>
  </si>
  <si>
    <t>Gliederung</t>
  </si>
  <si>
    <t>DRK e.V.</t>
  </si>
  <si>
    <t>Bundesverband, angepasst</t>
  </si>
  <si>
    <t>Blatt-Typ</t>
  </si>
  <si>
    <t>Namen</t>
  </si>
  <si>
    <t>Werte</t>
  </si>
  <si>
    <t>Version</t>
  </si>
  <si>
    <t xml:space="preserve"> Kategorie</t>
  </si>
  <si>
    <t>Praktische
Erfahrungen
(Ausnahmefall)</t>
  </si>
  <si>
    <t>Auflagen</t>
  </si>
  <si>
    <t>durch Einsatzerfahrung</t>
  </si>
  <si>
    <t>durch Berufserfahrung</t>
  </si>
  <si>
    <t>Notfallsanitäter (3 Jahre) 
(auch mit Ergänzungsprüfung)</t>
  </si>
  <si>
    <t>Anerkennung als Lehrkräfte für dieses Seminar</t>
  </si>
  <si>
    <t>Studium Management in der Gefahrenabwehr</t>
  </si>
  <si>
    <t>Qualifikation bei weiterern Bildungsträgern</t>
  </si>
  <si>
    <t>Detailierter Nachweis des Inhaltes der Qualifizierung und des Abschlusses</t>
  </si>
  <si>
    <t>PSNVZS</t>
  </si>
  <si>
    <t>PSNV für Zivilschutzkräfte</t>
  </si>
  <si>
    <t>Curriculum</t>
  </si>
  <si>
    <t>mit vergleichbarem Umfang und Inhalt</t>
  </si>
  <si>
    <t xml:space="preserve">DRK Verband </t>
  </si>
  <si>
    <t>Wasserretter (ab 2025)</t>
  </si>
  <si>
    <t>Bergretter (ab 2025)</t>
  </si>
  <si>
    <t>Schulsanitätsdienst (48 UE)</t>
  </si>
  <si>
    <t>Blatt vom Bundesverband übernommen und LV-spezifische Änderungen vorgenommen</t>
  </si>
  <si>
    <t>Blatt stammt komplett vom Landesverband</t>
  </si>
  <si>
    <t>-</t>
  </si>
  <si>
    <t>Zuständig</t>
  </si>
  <si>
    <t>Kürzel</t>
  </si>
  <si>
    <t>Empfehlung: die nicht bekanntnen Inhalte (z. B. die Spezifika des Landes-KatS und des DRK-Landesverbandes) sind im Nachgang zur Anerkennung, aber vor einem Einsatz, zu vermitteln.</t>
  </si>
  <si>
    <t>Sofern der im o.g. Curriculum beschriebene Mindestinhalt erfüllt wurde; ggf. mit der Auflage der Vermittlung der Spezifika des Landes-KatS und des DRK-Landesverbandes, sowie einer Prüfung,</t>
  </si>
  <si>
    <t>Die Anerkennung ist nur möglich, wenn die erfolgte Qualifikation im Umfang und im Inhalt unserer Qualifizierung entspricht oder höherwertiger ist; ggf. mit einer Prüfung.</t>
  </si>
  <si>
    <t>Die Anerkennung ist nur möglich, wenn die gemachte Erfahrungen dem Umfang und Inhalt unserer Qualifizierung entsprechen oder höherwertig sind; ggf. mit einer Prüfung.</t>
  </si>
  <si>
    <t>Sofern der im o.g. Curriculum beschriebene Mindestinhalt erfüllt wurde, mit der Auflage der Vermittlung der Spezifika des Landes-KatS und des DRK-Landesverbandes; sowie ggf. einer Prüfung.</t>
  </si>
  <si>
    <t>Prüfung</t>
  </si>
  <si>
    <t>Nachweis des Inhaltes und des Abschlusses der Qualifizierung</t>
  </si>
  <si>
    <t>Steuerfelder, die nicht gedruckt werden</t>
  </si>
  <si>
    <t>siehe TAB Parameter</t>
  </si>
  <si>
    <t>Hinweise</t>
  </si>
  <si>
    <t xml:space="preserve"> Auflagen, Hinweise</t>
  </si>
  <si>
    <t>Beurteil ung</t>
  </si>
  <si>
    <t>A</t>
  </si>
  <si>
    <t>B</t>
  </si>
  <si>
    <t>C</t>
  </si>
  <si>
    <t>Standart</t>
  </si>
  <si>
    <t>Als Einzelfallentscheidung möglich</t>
  </si>
  <si>
    <t>Andere Organisationen des Bevölkerungsschutzes
(Ehrenamt und Hauptamt)</t>
  </si>
  <si>
    <t>UE</t>
  </si>
  <si>
    <t>Verwaltungsvorgang</t>
  </si>
  <si>
    <t>Fachliche Prüfung</t>
  </si>
  <si>
    <t>Ermessensentscheidung</t>
  </si>
  <si>
    <t>Routine</t>
  </si>
  <si>
    <t>Verwaltungsvorgang mit Ermessen</t>
  </si>
  <si>
    <t>Nachweis des Abschlusses und einer aktuellen Rettungsdienst-Fortbildung</t>
  </si>
  <si>
    <t>Sonstige Berufe:
als Einzelfallentscheidung möglich</t>
  </si>
  <si>
    <t>Weiter leitung</t>
  </si>
  <si>
    <t>Andere Zuständigkeit</t>
  </si>
  <si>
    <t>altes Seminar Grundlagen PSNV (16UE)</t>
  </si>
  <si>
    <t>Nur möglich diese sich auf das o.g. Curriculum bezieht; ggf. mit Auflage der Vermittlung der aktuellen Spezifika des Landes-KatS und des DRK-Landesverbandes.</t>
  </si>
  <si>
    <t>Nachweis der erfolgten Anerkennung</t>
  </si>
  <si>
    <t>Alte Versionen des EgUG Seminars</t>
  </si>
  <si>
    <t>Nicht vorgesehen</t>
  </si>
  <si>
    <t>Da die Themen DRK-spezifisch sind, ist eine Anerkennung nicht möglich.</t>
  </si>
  <si>
    <t>Nachweis des Abschlusses der Qualifizierung und praktischen Tätigkeit</t>
  </si>
  <si>
    <t>Nachweis der Ernennung und der praktischen Tätigkeit</t>
  </si>
  <si>
    <t>Kriseninterventionsdienst Qualifikation (KID)</t>
  </si>
  <si>
    <t>Typ</t>
  </si>
  <si>
    <t>Zuständig für Anerkennungen: für auf Bundesebene tätige Personen, ist es die Bundesleitung; in den Landesverbänden regelt es die Landesleitung</t>
  </si>
  <si>
    <t>Stand</t>
  </si>
  <si>
    <t>Anmerkung</t>
  </si>
  <si>
    <t>Stand:</t>
  </si>
  <si>
    <r>
      <t xml:space="preserve">Gesundheits- und Kinderkranken- pflegefachperson oder Gesundheits- und Kinderkrankenpfleger*in
</t>
    </r>
    <r>
      <rPr>
        <sz val="10"/>
        <color theme="8" tint="-0.499984740745262"/>
        <rFont val="Arial Narrow"/>
        <family val="2"/>
      </rPr>
      <t>(früher Kinderkrankenschwester / -pfleger)</t>
    </r>
  </si>
  <si>
    <r>
      <t xml:space="preserve">Pflegefachperson oder Pflegefachfrau oder Pflegefachmann 
</t>
    </r>
    <r>
      <rPr>
        <sz val="10"/>
        <color theme="8" tint="-0.499984740745262"/>
        <rFont val="Arial Narrow"/>
        <family val="2"/>
      </rPr>
      <t>(früher Krankenschwester / Krankenpfleger oder Gesundheits- und Krankenpfleger*in)</t>
    </r>
  </si>
  <si>
    <r>
      <t xml:space="preserve">Pflegeassistent/-in </t>
    </r>
    <r>
      <rPr>
        <sz val="10"/>
        <color theme="8" tint="-0.499984740745262"/>
        <rFont val="Arial Narrow"/>
        <family val="2"/>
      </rPr>
      <t>(1-2 Jahre)</t>
    </r>
  </si>
  <si>
    <r>
      <t xml:space="preserve">Altenpflegehelfer/-in </t>
    </r>
    <r>
      <rPr>
        <sz val="10"/>
        <color theme="8" tint="-0.499984740745262"/>
        <rFont val="Arial Narrow"/>
        <family val="2"/>
      </rPr>
      <t>(1-2 Jahre)</t>
    </r>
  </si>
  <si>
    <r>
      <t>Gesundheits- und Krankenpflege- helfer*in</t>
    </r>
    <r>
      <rPr>
        <sz val="10"/>
        <color theme="8" tint="-0.499984740745262"/>
        <rFont val="Arial Narrow"/>
        <family val="2"/>
      </rPr>
      <t xml:space="preserve"> (1-2 Jahre)</t>
    </r>
  </si>
  <si>
    <t>BV</t>
  </si>
  <si>
    <t>LV</t>
  </si>
  <si>
    <t>gemäß oben genanntem Curriculum</t>
  </si>
  <si>
    <t>DRK-Verband</t>
  </si>
  <si>
    <t>SWD1</t>
  </si>
  <si>
    <t>JRK Gruppenleiterausbildung
 (inkl. JULEICA)</t>
  </si>
  <si>
    <t>Andere Orga nisationen des Bevölkerungs schutzes (Ehrenamt und Hauptamt)</t>
  </si>
  <si>
    <t xml:space="preserve">Verbandführung
abgeschlossene Qualifizierung </t>
  </si>
  <si>
    <t>Studium Management in der Gefahrenabwehr sowie Einsatzerfahrung</t>
  </si>
  <si>
    <t>Studium Rescue-Engineering sowie Einsatzerfahrung</t>
  </si>
  <si>
    <t>Speicher für zukünftige Überarbeitungen</t>
  </si>
  <si>
    <t>SAN</t>
  </si>
  <si>
    <t>Sanitätsdienst</t>
  </si>
  <si>
    <t>Einzelentscheidung, Auflagen sind individuell festzulegen.</t>
  </si>
  <si>
    <t>Bergwacht</t>
  </si>
  <si>
    <t>RHA</t>
  </si>
  <si>
    <t>BtD</t>
  </si>
  <si>
    <t>TuL</t>
  </si>
  <si>
    <t>IuK</t>
  </si>
  <si>
    <t>BSW</t>
  </si>
  <si>
    <t>QLF</t>
  </si>
  <si>
    <t>Betreuungsdienst</t>
  </si>
  <si>
    <t>Technik und Logistik</t>
  </si>
  <si>
    <t>Psychosoziale Notfallversorgung</t>
  </si>
  <si>
    <t>CBRN-Schutz</t>
  </si>
  <si>
    <t>Qualifizierung Leitungs- und Führungskräfte</t>
  </si>
  <si>
    <t>CBRNG</t>
  </si>
  <si>
    <t>BER</t>
  </si>
  <si>
    <t>ZZZ</t>
  </si>
  <si>
    <t>Jugendrotkreuz</t>
  </si>
  <si>
    <t>Wasserwacht</t>
  </si>
  <si>
    <t>Wohlfahrts- und Sozialarbeit</t>
  </si>
  <si>
    <t>Unbekannter Bereich bzw. Seminar</t>
  </si>
  <si>
    <t>Es erfolgt eine Rückmeldung an wen der Antrag zu gehen hat</t>
  </si>
  <si>
    <t>Qualifizierung von Kriesenmanagern</t>
  </si>
  <si>
    <t>Bemerkungen</t>
  </si>
  <si>
    <t>Bereitschaften für AED</t>
  </si>
  <si>
    <t>Steuerungsinforationen für die einzelnen Blätter</t>
  </si>
  <si>
    <t>Sonstige Seminare im Fachbereich / Fachdienst</t>
  </si>
  <si>
    <t>Anerkennungen</t>
  </si>
  <si>
    <t>Blatt vom Bundesverband, ohne Änderungen, übernommen</t>
  </si>
  <si>
    <t>Die nicht bekannten Inhalte (z. B. die Spezifika des Landes-KatS und des DRK-Landesverbandes) sind im Nachgang zur Anerkennung, aber vor einem Einsatz, zu vermitteln.</t>
  </si>
  <si>
    <t>Die Bereitschaften haben die Federführung und die andern Gemeinschaften sind bei den Anpassungen in den Landesverbänden anzusprechen.</t>
  </si>
  <si>
    <t>Die Anerkennung eines Seminars ersetzt nicht eine nach Arbeitsschutz erforderlich Einweisung in spezifische Geräte.</t>
  </si>
  <si>
    <t>Es gibt eine Beschlussversion (als PDF) in der die inhaltliche Änderungen GELB hinterlegt sind (= Rev 0) und eine aktuelle Arbeitsversion (als Excel, beginnend mit Rev 1).</t>
  </si>
  <si>
    <t>Weg</t>
  </si>
  <si>
    <t>Keine Zusammenfassung gleicher Einträge vornemen, sonst nicht filterbar</t>
  </si>
  <si>
    <t>Anerk.</t>
  </si>
  <si>
    <t>ID</t>
  </si>
  <si>
    <t>Anerk</t>
  </si>
  <si>
    <t>Aufl</t>
  </si>
  <si>
    <r>
      <t xml:space="preserve">Eingabefelder sind </t>
    </r>
    <r>
      <rPr>
        <b/>
        <sz val="10"/>
        <rFont val="Arial"/>
        <family val="2"/>
      </rPr>
      <t>FETT</t>
    </r>
    <r>
      <rPr>
        <sz val="10"/>
        <rFont val="Arial"/>
        <family val="2"/>
      </rPr>
      <t>; Bitte gleiche Steuerfelder wie in Matrix verwenden</t>
    </r>
  </si>
  <si>
    <t>Bei Berufsbezeichnungen gemäß der Liste der Bundesagentur für Arbeit</t>
  </si>
  <si>
    <t>Andere Organisationen des Bevölkerungsschutzes (Ehrenamt und Hauptamt)</t>
  </si>
  <si>
    <t>Praktische Erfahrungen (Ausnahmefall)</t>
  </si>
  <si>
    <t>DRK-Verband, gemäß oben genanntem Curriculum</t>
  </si>
  <si>
    <t>DRK Verband , mit vergleichbarem Umfang und Inhalt</t>
  </si>
  <si>
    <t>Inhaltsähnliche Vorgänger-Qualifizierung</t>
  </si>
  <si>
    <t>RKE</t>
  </si>
  <si>
    <t>Rotkreuz Einführungsseminar</t>
  </si>
  <si>
    <t xml:space="preserve"> </t>
  </si>
  <si>
    <t>Keine Auflagen, da bundeseinheitliche Durchführungsvorgabe</t>
  </si>
  <si>
    <t>EH</t>
  </si>
  <si>
    <t>Erste Hilfe</t>
  </si>
  <si>
    <t>Alte Version der EH Ausbildung</t>
  </si>
  <si>
    <t>Sektionen</t>
  </si>
  <si>
    <t>Basisqualifizierung Lehrkräfte</t>
  </si>
  <si>
    <t>BQL</t>
  </si>
  <si>
    <t>Fachbereiche</t>
  </si>
  <si>
    <t>Fachverantwortliche</t>
  </si>
  <si>
    <t>für Sammeleinträge</t>
  </si>
  <si>
    <t>Als Verwalter der Matrix</t>
  </si>
  <si>
    <t>Aufforderung zur Klärung der Zuständigkeit, Keine inhaltliche Entscheidung</t>
  </si>
  <si>
    <t>Alle nicht genannten Qualifikationen</t>
  </si>
  <si>
    <t>andere</t>
  </si>
  <si>
    <t>als Verwalter der Matrix</t>
  </si>
  <si>
    <t>Gesundheits- und Kinderkranken- pflegefachperson oder Gesundheits- und Kinderkrankenpfleger*in
(früher Kinderkrankenschwester / -pfleger)</t>
  </si>
  <si>
    <t>Pflegefachperson oder Pflegefachfrau oder Pflegefachmann 
(früher Krankenschwester / Krankenpfleger oder Gesundheits- und Krankenpfleger*in)</t>
  </si>
  <si>
    <t>Alte Versionen des Rotkreuz Einführungsseminars</t>
  </si>
  <si>
    <t>UKF</t>
  </si>
  <si>
    <t>Seminar Vorstandsarbeit</t>
  </si>
  <si>
    <t>Alte Fachausbildung im DRK</t>
  </si>
  <si>
    <t>Alte Fachausbildung Feldkoch</t>
  </si>
  <si>
    <t>Alte Fachausbildung Sanitätsdienst</t>
  </si>
  <si>
    <t>Alte Fachausbildung Technik</t>
  </si>
  <si>
    <t>und Bereiche</t>
  </si>
  <si>
    <t>Ableitung aus "Ärzte (Humanmedizin)"</t>
  </si>
  <si>
    <t>Ableitung aus "Ärztliche / Medizinische Berufe"</t>
  </si>
  <si>
    <t>Ableitung aus "Pflegerische Berufe oder Tätigkeiten"</t>
  </si>
  <si>
    <t>Pflegerische Berufe oder Tätigkeiten</t>
  </si>
  <si>
    <t>Pflegerische Berufe oder Tätigkeiten, in Verbindung mit einer Management Qualifizierung</t>
  </si>
  <si>
    <t>Ableitung aus "Betreueunde Berufe oder Tätigkeiten"</t>
  </si>
  <si>
    <t>Ableitung aus "Alte Fachaubildung im DRK"</t>
  </si>
  <si>
    <t>Sozialarbeiter*in</t>
  </si>
  <si>
    <t>Sozial-Pädagogische Berufe</t>
  </si>
  <si>
    <t>Ableitung aus "Sozial-Pädagogische Berufe"</t>
  </si>
  <si>
    <t>Leitungskraft</t>
  </si>
  <si>
    <t>Geschäftsstelle</t>
  </si>
  <si>
    <t>Fachaufsicht</t>
  </si>
  <si>
    <t>Landesleitung</t>
  </si>
  <si>
    <t>Zeilenbeschriftungen</t>
  </si>
  <si>
    <t>Gesamtergebnis</t>
  </si>
  <si>
    <t>Wert</t>
  </si>
  <si>
    <t>Unteroffiziere o.P und m.P. mit Befähigungsnachweis bzw. Dokument mit Ausbildungs-/Tätigkeitsnummer und Ausbildungs-/Tätigkeitsbezeichnung</t>
  </si>
  <si>
    <t>Offiziere mit Befähigungsnachweis bzw. Dokument mit Ausbildungs-/Tätigkeitsnummer und Ausbildungs-/Tätigkeitsbez.</t>
  </si>
  <si>
    <t>Ableitung von "Psycholoisch / Theologische Berufe"</t>
  </si>
  <si>
    <t>Theologen mit Berufapraxsis</t>
  </si>
  <si>
    <t>Ableitung von "Hotelgewerbe"</t>
  </si>
  <si>
    <t>Seminare</t>
  </si>
  <si>
    <t>Qualifikationen</t>
  </si>
  <si>
    <t>Durch die genehmigende Stelle/Person sind die Vorgaben in Spalte H zu beachten.</t>
  </si>
  <si>
    <t>Es ist pro Seminar ein Antrag zu stellen.</t>
  </si>
  <si>
    <t>Auswertung</t>
  </si>
  <si>
    <t>Die verschiedenen Anerkennungsmöglichkeiten im Seminarblatt prüfen und wenn etwas passt, den Antrag nach dem vom Landesverband festgelegten Prozess stellen, dabei sind die in Spalte G geforderten Unterlagen beizufügen.</t>
  </si>
  <si>
    <t>Weg B = Anerkennungsmöglichkeiten auf Basis einer Vorqualifikation (kann mehrere Seminare umfassen)</t>
  </si>
  <si>
    <t>Die Mitglieder der PdG Admin-Teams der Landesverbände können diese Datei auch herunterladen, für die Erstellung von LV-Versionen.</t>
  </si>
  <si>
    <t>Verteilung und Landes-Versionen</t>
  </si>
  <si>
    <t>Beschluss BAdB</t>
  </si>
  <si>
    <t>= Stand der Übersichten / Stände der einzelnen Blätter werden im TAB Seminare eingegeben</t>
  </si>
  <si>
    <t>BV:</t>
  </si>
  <si>
    <t>LV:</t>
  </si>
  <si>
    <t>Rettungsdienst</t>
  </si>
  <si>
    <t>RDi</t>
  </si>
  <si>
    <r>
      <t xml:space="preserve">Die Datenbank der in der Matrix als Vorqualifikation berücksichtigten Qualifikationen/Kompetenzen sind im Blatt </t>
    </r>
    <r>
      <rPr>
        <i/>
        <sz val="10"/>
        <color theme="8" tint="-0.499984740745262"/>
        <rFont val="Arial"/>
        <family val="2"/>
      </rPr>
      <t>Qualifikation</t>
    </r>
    <r>
      <rPr>
        <sz val="10"/>
        <color theme="8" tint="-0.499984740745262"/>
        <rFont val="Arial"/>
        <family val="2"/>
      </rPr>
      <t xml:space="preserve"> aufgeführt.</t>
    </r>
  </si>
  <si>
    <t>Diese kann entweder durch Nutzung der enthalten Filter oder die Pivottabelle im Blatt Auswertung analysiert werden.</t>
  </si>
  <si>
    <t>Wenn Einträge vorhanden sind, werden diese angelistet, ansonsten ist diese Vorqaulifikation nicht in der Matrix enthalten.</t>
  </si>
  <si>
    <t>Der Anerkennungs-Antrag ist nach dem vom Landesverband festgelegten Prozess stellen, dabei sind pro Seminar die geforderten Unterlagen beizufügen (Filter = Spalte "E", Pivot = 2. Zeile des Eintrages)</t>
  </si>
  <si>
    <t>Durch die genehmigende Stelle/Person sind die Vorgaben zu beachten (Filter = Spalte "F", Pivot = 3. Zeile des Eintrages)</t>
  </si>
  <si>
    <t>Bei der Auswertung mit der Pivot-Tabelle werden in der 4 Zeile des Eintrages noch die Verweise auf die Seminar-Blätter gezeigt (ohne Link)</t>
  </si>
  <si>
    <t>Intern</t>
  </si>
  <si>
    <t>Anfragen zur Änderung der Matrix von Anwendern sind immer an den eigenen Landesverband zur richten, im Zweifelsfall an die Landesbereitschaftsleitung.</t>
  </si>
  <si>
    <t>Hinweise für die Erstellung / Bearbeitung</t>
  </si>
  <si>
    <t>Grundsätzlich</t>
  </si>
  <si>
    <t>Die heruntergeladene Datei als Quelle speichern und eine Arbeitsversion erstellen.</t>
  </si>
  <si>
    <t>Im Blatt Parameter die Zellen C5 und C7 anpassen.</t>
  </si>
  <si>
    <t>Im Blatt Parameter in den Zellen F12-F29 ggf. abweichende Zieladressen für die Weg-Kürzel eintragen</t>
  </si>
  <si>
    <t>Im Blatt Parameter ggf. Ergänzungen in den Bereichen Unterlagen, Auflabgen, Zuständig oder Fachbereiche vornehmen</t>
  </si>
  <si>
    <t>5a</t>
  </si>
  <si>
    <t>5b</t>
  </si>
  <si>
    <t>5c</t>
  </si>
  <si>
    <t>5d</t>
  </si>
  <si>
    <t>T</t>
  </si>
  <si>
    <t>6a</t>
  </si>
  <si>
    <t>6b</t>
  </si>
  <si>
    <t>6c</t>
  </si>
  <si>
    <t>6d</t>
  </si>
  <si>
    <t>Wichtig ist zu beachten, dass die Datei sehr viele Querverweise und Links enthält, die erhalten bleiben sollten.</t>
  </si>
  <si>
    <r>
      <t xml:space="preserve">Wenn in einem Landesverband Änderungs-/Ergänzungsbedarf für die Bundesmatrix festgestellt wird, wird durch die Landesbereitschaftsleitung ein Antrag an die </t>
    </r>
    <r>
      <rPr>
        <b/>
        <u/>
        <sz val="10"/>
        <color theme="8" tint="-0.499984740745262"/>
        <rFont val="Arial"/>
        <family val="2"/>
      </rPr>
      <t>Anerkennungsmatrix@DRK.de</t>
    </r>
    <r>
      <rPr>
        <sz val="10"/>
        <color theme="8" tint="-0.499984740745262"/>
        <rFont val="Arial"/>
        <family val="2"/>
      </rPr>
      <t xml:space="preserve"> gesendet. Die Anfrage wird dann in die Liste der Punkte für die nächste Überarbeitung aufgenommen.</t>
    </r>
  </si>
  <si>
    <t>Sammeleintrag</t>
  </si>
  <si>
    <t>Anmerkungen</t>
  </si>
  <si>
    <t>Wichtig ist dabei, dass nur die in der Matrix enthaltenen Parameter-Werte verwendet werden.</t>
  </si>
  <si>
    <t>Ergänzung der Bundesmatrix 
um LV-Einträge</t>
  </si>
  <si>
    <t>LV-Version erstellen</t>
  </si>
  <si>
    <t>Blattstand:</t>
  </si>
  <si>
    <t>Meister IHK oder Handwerkskammer oder Landwirtschaftskamer</t>
  </si>
  <si>
    <t>In diese Matrix werden mindestens die Seminare im Operativen Ehrenamt mit einem bundeseinheitlichem Curriculum aufgenommen.</t>
  </si>
  <si>
    <r>
      <t xml:space="preserve">Die LV-spezifische Eintragungen sind möglich und werden durch </t>
    </r>
    <r>
      <rPr>
        <i/>
        <sz val="10"/>
        <color theme="8" tint="-0.499984740745262"/>
        <rFont val="Arial"/>
        <family val="2"/>
      </rPr>
      <t>kursive</t>
    </r>
    <r>
      <rPr>
        <sz val="10"/>
        <color theme="8" tint="-0.499984740745262"/>
        <rFont val="Arial"/>
        <family val="2"/>
      </rPr>
      <t xml:space="preserve"> Schrift gekennzeichnet und in den Steuerfeldern gekennzeichnet</t>
    </r>
  </si>
  <si>
    <t>Ziel der Qualifizierung und damit auch der Maßstab für Anerkennungen ist der Erwerb der Handlungskompetenz für die jeweilige Aufgabe.</t>
  </si>
  <si>
    <t xml:space="preserve">Die Seminartitel von bundeseinheitlichen Angeboten sind durch verbindliche Beschlüsse festgelegt, d.h. sie dürfen nicht für andere Inhalte verwendet werden. </t>
  </si>
  <si>
    <t>Die Anerkennungsmatrix schaft einen Anspruchs- und Ermöglichungsrahmen für die Mitwirkenden, sie ist im Zweifelsfall zugunsten des Antragstellers auszulegen.</t>
  </si>
  <si>
    <t>Der Bundesausschuss der Bereitschaften beschließt die Versionen, bei redaktionellen Änderungen kann das Gremium Anerkennungsmatrix direkt Revisionen vornehmen.</t>
  </si>
  <si>
    <t>Für den Fall, dass Einzelblätter für Seminare nicht vorhanden sind wurden Sammel/Verweis-Einträge für Fachdienste und Gemeinschaften mit aufgenommen.</t>
  </si>
  <si>
    <t>für Benutzer (Einsatzkräfte)</t>
  </si>
  <si>
    <t>der Bundesversion</t>
  </si>
  <si>
    <t>Vorqualifikationen</t>
  </si>
  <si>
    <t>BSU</t>
  </si>
  <si>
    <r>
      <t>In den</t>
    </r>
    <r>
      <rPr>
        <b/>
        <sz val="10"/>
        <color theme="8" tint="-0.499984740745262"/>
        <rFont val="Arial"/>
        <family val="2"/>
      </rPr>
      <t xml:space="preserve"> Spalten C</t>
    </r>
    <r>
      <rPr>
        <sz val="10"/>
        <color theme="8" tint="-0.499984740745262"/>
        <rFont val="Arial"/>
        <family val="2"/>
      </rPr>
      <t xml:space="preserve"> und </t>
    </r>
    <r>
      <rPr>
        <b/>
        <sz val="10"/>
        <color theme="8" tint="-0.499984740745262"/>
        <rFont val="Arial"/>
        <family val="2"/>
      </rPr>
      <t xml:space="preserve">D </t>
    </r>
    <r>
      <rPr>
        <sz val="10"/>
        <color theme="8" tint="-0.499984740745262"/>
        <rFont val="Arial"/>
        <family val="2"/>
      </rPr>
      <t xml:space="preserve">der neuen Blätter die Eintragung von Vorqualifikationen vornehmen, dafür ggf auch neue Zeilen in der jeweiligen Sektion einfügen; in den </t>
    </r>
    <r>
      <rPr>
        <b/>
        <sz val="10"/>
        <color theme="8" tint="-0.499984740745262"/>
        <rFont val="Arial"/>
        <family val="2"/>
      </rPr>
      <t>Spalte</t>
    </r>
    <r>
      <rPr>
        <sz val="10"/>
        <color theme="8" tint="-0.499984740745262"/>
        <rFont val="Arial"/>
        <family val="2"/>
      </rPr>
      <t>n</t>
    </r>
    <r>
      <rPr>
        <b/>
        <sz val="10"/>
        <color theme="8" tint="-0.499984740745262"/>
        <rFont val="Arial"/>
        <family val="2"/>
      </rPr>
      <t xml:space="preserve"> J</t>
    </r>
    <r>
      <rPr>
        <sz val="10"/>
        <color theme="8" tint="-0.499984740745262"/>
        <rFont val="Arial"/>
        <family val="2"/>
      </rPr>
      <t xml:space="preserve"> und </t>
    </r>
    <r>
      <rPr>
        <b/>
        <sz val="10"/>
        <color theme="8" tint="-0.499984740745262"/>
        <rFont val="Arial"/>
        <family val="2"/>
      </rPr>
      <t>K</t>
    </r>
    <r>
      <rPr>
        <sz val="10"/>
        <color theme="8" tint="-0.499984740745262"/>
        <rFont val="Arial"/>
        <family val="2"/>
      </rPr>
      <t xml:space="preserve"> die Selektoren für Textfelder auswähen; in der </t>
    </r>
    <r>
      <rPr>
        <b/>
        <sz val="10"/>
        <color theme="8" tint="-0.499984740745262"/>
        <rFont val="Arial"/>
        <family val="2"/>
      </rPr>
      <t>Spalte L</t>
    </r>
    <r>
      <rPr>
        <sz val="10"/>
        <color theme="8" tint="-0.499984740745262"/>
        <rFont val="Arial"/>
        <family val="2"/>
      </rPr>
      <t xml:space="preserve"> durchgängig den Wert </t>
    </r>
    <r>
      <rPr>
        <b/>
        <sz val="10"/>
        <color theme="8" tint="-0.499984740745262"/>
        <rFont val="Arial"/>
        <family val="2"/>
      </rPr>
      <t>LV</t>
    </r>
    <r>
      <rPr>
        <sz val="10"/>
        <color theme="8" tint="-0.499984740745262"/>
        <rFont val="Arial"/>
        <family val="2"/>
      </rPr>
      <t xml:space="preserve"> eintragen</t>
    </r>
  </si>
  <si>
    <r>
      <rPr>
        <sz val="10"/>
        <color theme="8" tint="-0.499984740745262"/>
        <rFont val="Arial"/>
        <family val="2"/>
      </rPr>
      <t xml:space="preserve">Bei dem Einzelblatt die Änderungen vornehmen und die geänderten Werte auf </t>
    </r>
    <r>
      <rPr>
        <i/>
        <sz val="10"/>
        <color theme="8" tint="-0.499984740745262"/>
        <rFont val="Arial"/>
        <family val="2"/>
      </rPr>
      <t>kursive</t>
    </r>
    <r>
      <rPr>
        <sz val="10"/>
        <color theme="8" tint="-0.499984740745262"/>
        <rFont val="Arial"/>
        <family val="2"/>
      </rPr>
      <t xml:space="preserve"> Schrift umstellen. Dann in der </t>
    </r>
    <r>
      <rPr>
        <b/>
        <sz val="10"/>
        <color theme="8" tint="-0.499984740745262"/>
        <rFont val="Arial"/>
        <family val="2"/>
      </rPr>
      <t>Spalte L</t>
    </r>
    <r>
      <rPr>
        <sz val="10"/>
        <color theme="8" tint="-0.499984740745262"/>
        <rFont val="Arial"/>
        <family val="2"/>
      </rPr>
      <t xml:space="preserve"> den Wert </t>
    </r>
    <r>
      <rPr>
        <b/>
        <sz val="10"/>
        <color theme="8" tint="-0.499984740745262"/>
        <rFont val="Arial"/>
        <family val="2"/>
      </rPr>
      <t xml:space="preserve">LV </t>
    </r>
    <r>
      <rPr>
        <sz val="10"/>
        <color theme="8" tint="-0.499984740745262"/>
        <rFont val="Arial"/>
        <family val="2"/>
      </rPr>
      <t>eintragen</t>
    </r>
  </si>
  <si>
    <r>
      <t xml:space="preserve">In den </t>
    </r>
    <r>
      <rPr>
        <b/>
        <sz val="10"/>
        <color theme="8" tint="-0.499984740745262"/>
        <rFont val="Arial"/>
        <family val="2"/>
      </rPr>
      <t>Spalten C</t>
    </r>
    <r>
      <rPr>
        <sz val="10"/>
        <color theme="8" tint="-0.499984740745262"/>
        <rFont val="Arial"/>
        <family val="2"/>
      </rPr>
      <t xml:space="preserve"> und </t>
    </r>
    <r>
      <rPr>
        <b/>
        <sz val="10"/>
        <color theme="8" tint="-0.499984740745262"/>
        <rFont val="Arial"/>
        <family val="2"/>
      </rPr>
      <t xml:space="preserve">D </t>
    </r>
    <r>
      <rPr>
        <sz val="10"/>
        <color theme="8" tint="-0.499984740745262"/>
        <rFont val="Arial"/>
        <family val="2"/>
      </rPr>
      <t xml:space="preserve">der neuen Blätter die Eintragung von Vorqualifikationen vornehmen, dafür ggf auch neue Zeilen in der jeweiligen Sektion einfügen; in den </t>
    </r>
    <r>
      <rPr>
        <b/>
        <sz val="10"/>
        <color theme="8" tint="-0.499984740745262"/>
        <rFont val="Arial"/>
        <family val="2"/>
      </rPr>
      <t>Spalten J</t>
    </r>
    <r>
      <rPr>
        <sz val="10"/>
        <color theme="8" tint="-0.499984740745262"/>
        <rFont val="Arial"/>
        <family val="2"/>
      </rPr>
      <t xml:space="preserve"> und </t>
    </r>
    <r>
      <rPr>
        <b/>
        <sz val="10"/>
        <color theme="8" tint="-0.499984740745262"/>
        <rFont val="Arial"/>
        <family val="2"/>
      </rPr>
      <t>K</t>
    </r>
    <r>
      <rPr>
        <sz val="10"/>
        <color theme="8" tint="-0.499984740745262"/>
        <rFont val="Arial"/>
        <family val="2"/>
      </rPr>
      <t xml:space="preserve"> die Selektoren für Textfelder auswähen; in der </t>
    </r>
    <r>
      <rPr>
        <b/>
        <sz val="10"/>
        <color theme="8" tint="-0.499984740745262"/>
        <rFont val="Arial"/>
        <family val="2"/>
      </rPr>
      <t>Spalte L</t>
    </r>
    <r>
      <rPr>
        <sz val="10"/>
        <color theme="8" tint="-0.499984740745262"/>
        <rFont val="Arial"/>
        <family val="2"/>
      </rPr>
      <t xml:space="preserve"> durchgängig den Wert </t>
    </r>
    <r>
      <rPr>
        <b/>
        <sz val="10"/>
        <color theme="8" tint="-0.499984740745262"/>
        <rFont val="Arial"/>
        <family val="2"/>
      </rPr>
      <t>LV</t>
    </r>
    <r>
      <rPr>
        <sz val="10"/>
        <color theme="8" tint="-0.499984740745262"/>
        <rFont val="Arial"/>
        <family val="2"/>
      </rPr>
      <t xml:space="preserve"> eintragen</t>
    </r>
  </si>
  <si>
    <r>
      <t xml:space="preserve">Iim </t>
    </r>
    <r>
      <rPr>
        <b/>
        <sz val="10"/>
        <color theme="8" tint="-0.499984740745262"/>
        <rFont val="Arial"/>
        <family val="2"/>
      </rPr>
      <t>Blatt Vergleichbare</t>
    </r>
    <r>
      <rPr>
        <sz val="10"/>
        <color theme="8" tint="-0.499984740745262"/>
        <rFont val="Arial"/>
        <family val="2"/>
      </rPr>
      <t xml:space="preserve"> ggf. die im neuen Blatt zusätzlich anzuerkennenden Vorqualifikationen als neue Zeile anlegen. In den </t>
    </r>
    <r>
      <rPr>
        <b/>
        <sz val="10"/>
        <color theme="8" tint="-0.499984740745262"/>
        <rFont val="Arial"/>
        <family val="2"/>
      </rPr>
      <t>Spalten J</t>
    </r>
    <r>
      <rPr>
        <sz val="10"/>
        <color theme="8" tint="-0.499984740745262"/>
        <rFont val="Arial"/>
        <family val="2"/>
      </rPr>
      <t xml:space="preserve"> und</t>
    </r>
    <r>
      <rPr>
        <b/>
        <sz val="10"/>
        <color theme="8" tint="-0.499984740745262"/>
        <rFont val="Arial"/>
        <family val="2"/>
      </rPr>
      <t xml:space="preserve"> K</t>
    </r>
    <r>
      <rPr>
        <sz val="10"/>
        <color theme="8" tint="-0.499984740745262"/>
        <rFont val="Arial"/>
        <family val="2"/>
      </rPr>
      <t xml:space="preserve"> die gleichen Werte wie im neu angelegten Blatt und in</t>
    </r>
    <r>
      <rPr>
        <b/>
        <sz val="10"/>
        <color theme="8" tint="-0.499984740745262"/>
        <rFont val="Arial"/>
        <family val="2"/>
      </rPr>
      <t xml:space="preserve"> Spalte</t>
    </r>
    <r>
      <rPr>
        <sz val="10"/>
        <color theme="8" tint="-0.499984740745262"/>
        <rFont val="Arial"/>
        <family val="2"/>
      </rPr>
      <t xml:space="preserve"> </t>
    </r>
    <r>
      <rPr>
        <b/>
        <sz val="10"/>
        <color theme="8" tint="-0.499984740745262"/>
        <rFont val="Arial"/>
        <family val="2"/>
      </rPr>
      <t>H</t>
    </r>
    <r>
      <rPr>
        <sz val="10"/>
        <color theme="8" tint="-0.499984740745262"/>
        <rFont val="Arial"/>
        <family val="2"/>
      </rPr>
      <t xml:space="preserve"> der Wert </t>
    </r>
    <r>
      <rPr>
        <b/>
        <sz val="10"/>
        <color theme="8" tint="-0.499984740745262"/>
        <rFont val="Arial"/>
        <family val="2"/>
      </rPr>
      <t>LV</t>
    </r>
    <r>
      <rPr>
        <sz val="10"/>
        <color theme="8" tint="-0.499984740745262"/>
        <rFont val="Arial"/>
        <family val="2"/>
      </rPr>
      <t xml:space="preserve"> eintragen, sowie die Formel in Spalte</t>
    </r>
    <r>
      <rPr>
        <b/>
        <sz val="10"/>
        <color theme="8" tint="-0.499984740745262"/>
        <rFont val="Arial"/>
        <family val="2"/>
      </rPr>
      <t xml:space="preserve"> I </t>
    </r>
    <r>
      <rPr>
        <sz val="10"/>
        <color theme="8" tint="-0.499984740745262"/>
        <rFont val="Arial"/>
        <family val="2"/>
      </rPr>
      <t>übernehmen.</t>
    </r>
  </si>
  <si>
    <r>
      <t xml:space="preserve">Iim </t>
    </r>
    <r>
      <rPr>
        <b/>
        <sz val="10"/>
        <color theme="8" tint="-0.499984740745262"/>
        <rFont val="Arial"/>
        <family val="2"/>
      </rPr>
      <t>Blatt Vergleichbare</t>
    </r>
    <r>
      <rPr>
        <sz val="10"/>
        <color theme="8" tint="-0.499984740745262"/>
        <rFont val="Arial"/>
        <family val="2"/>
      </rPr>
      <t xml:space="preserve"> ggf. die im neuen Blatt zusätzlich anzuerkennenden Vorqualifikationen als neue Zeile anlegen. In den </t>
    </r>
    <r>
      <rPr>
        <b/>
        <sz val="10"/>
        <color theme="8" tint="-0.499984740745262"/>
        <rFont val="Arial"/>
        <family val="2"/>
      </rPr>
      <t>Spalten J und K</t>
    </r>
    <r>
      <rPr>
        <sz val="10"/>
        <color theme="8" tint="-0.499984740745262"/>
        <rFont val="Arial"/>
        <family val="2"/>
      </rPr>
      <t xml:space="preserve"> die gleichen Werte wie im neu angelegten Blatt und in </t>
    </r>
    <r>
      <rPr>
        <b/>
        <sz val="10"/>
        <color theme="8" tint="-0.499984740745262"/>
        <rFont val="Arial"/>
        <family val="2"/>
      </rPr>
      <t>Spalte H</t>
    </r>
    <r>
      <rPr>
        <sz val="10"/>
        <color theme="8" tint="-0.499984740745262"/>
        <rFont val="Arial"/>
        <family val="2"/>
      </rPr>
      <t xml:space="preserve"> als Wert die </t>
    </r>
    <r>
      <rPr>
        <b/>
        <sz val="10"/>
        <color theme="8" tint="-0.499984740745262"/>
        <rFont val="Arial"/>
        <family val="2"/>
      </rPr>
      <t>LV-Bezeichnung</t>
    </r>
    <r>
      <rPr>
        <sz val="10"/>
        <color theme="8" tint="-0.499984740745262"/>
        <rFont val="Arial"/>
        <family val="2"/>
      </rPr>
      <t xml:space="preserve"> eintragen, sowie die Formel in </t>
    </r>
    <r>
      <rPr>
        <b/>
        <sz val="10"/>
        <color theme="8" tint="-0.499984740745262"/>
        <rFont val="Arial"/>
        <family val="2"/>
      </rPr>
      <t xml:space="preserve">Spalte I </t>
    </r>
    <r>
      <rPr>
        <sz val="10"/>
        <color theme="8" tint="-0.499984740745262"/>
        <rFont val="Arial"/>
        <family val="2"/>
      </rPr>
      <t>übernehmen.</t>
    </r>
  </si>
  <si>
    <r>
      <t xml:space="preserve">Nach Abschluss der Eintragungen im </t>
    </r>
    <r>
      <rPr>
        <b/>
        <sz val="10"/>
        <color theme="8" tint="-0.499984740745262"/>
        <rFont val="Arial"/>
        <family val="2"/>
      </rPr>
      <t>Blatt Vergleichbare</t>
    </r>
    <r>
      <rPr>
        <sz val="10"/>
        <color theme="8" tint="-0.499984740745262"/>
        <rFont val="Arial"/>
        <family val="2"/>
      </rPr>
      <t xml:space="preserve"> die Tabelle ab der 6. Zeile nach den Spalten </t>
    </r>
    <r>
      <rPr>
        <b/>
        <sz val="10"/>
        <color theme="8" tint="-0.499984740745262"/>
        <rFont val="Arial"/>
        <family val="2"/>
      </rPr>
      <t>A</t>
    </r>
    <r>
      <rPr>
        <sz val="10"/>
        <color theme="8" tint="-0.499984740745262"/>
        <rFont val="Arial"/>
        <family val="2"/>
      </rPr>
      <t xml:space="preserve">, </t>
    </r>
    <r>
      <rPr>
        <b/>
        <sz val="10"/>
        <color theme="8" tint="-0.499984740745262"/>
        <rFont val="Arial"/>
        <family val="2"/>
      </rPr>
      <t>G</t>
    </r>
    <r>
      <rPr>
        <sz val="10"/>
        <color theme="8" tint="-0.499984740745262"/>
        <rFont val="Arial"/>
        <family val="2"/>
      </rPr>
      <t xml:space="preserve"> und </t>
    </r>
    <r>
      <rPr>
        <b/>
        <sz val="10"/>
        <color theme="8" tint="-0.499984740745262"/>
        <rFont val="Arial"/>
        <family val="2"/>
      </rPr>
      <t>D</t>
    </r>
    <r>
      <rPr>
        <sz val="10"/>
        <color theme="8" tint="-0.499984740745262"/>
        <rFont val="Arial"/>
        <family val="2"/>
      </rPr>
      <t xml:space="preserve"> sortieren. 
Im Anschluss im </t>
    </r>
    <r>
      <rPr>
        <b/>
        <sz val="10"/>
        <color theme="8" tint="-0.499984740745262"/>
        <rFont val="Arial"/>
        <family val="2"/>
      </rPr>
      <t>Blatt Auswertung</t>
    </r>
    <r>
      <rPr>
        <sz val="10"/>
        <color theme="8" tint="-0.499984740745262"/>
        <rFont val="Arial"/>
        <family val="2"/>
      </rPr>
      <t xml:space="preserve"> die Pivot-Tabelle aktualisieren.</t>
    </r>
  </si>
  <si>
    <t>Die fertige LV-Version der Anerkennungsmatrix nach den eigenen Vorgaben innerhalb des Landesverbandes veröffentlichen.</t>
  </si>
  <si>
    <r>
      <t xml:space="preserve">Die fertige LV-Version der Anerkennungsmatrix komplett als PDF ausdrucken und als Belegeexemplar an </t>
    </r>
    <r>
      <rPr>
        <b/>
        <u/>
        <sz val="10"/>
        <color theme="8" tint="-0.499984740745262"/>
        <rFont val="Arial"/>
        <family val="2"/>
      </rPr>
      <t>AGAM.Support@DRKgemeinschaften.de</t>
    </r>
    <r>
      <rPr>
        <sz val="10"/>
        <color theme="8" tint="-0.499984740745262"/>
        <rFont val="Arial"/>
        <family val="2"/>
      </rPr>
      <t xml:space="preserve"> senden. Diese wird in der Plattform der Gemeinschaften als Referenz-Information veröffentlicht.</t>
    </r>
  </si>
  <si>
    <r>
      <t xml:space="preserve">Wenn von einem Landesverband die Aufnahme eines LV-Blattes in die Arbeitsfassung der Bundes-Anerkennungsmatrix gewünscht wird, ist der Entwurf dieses Blattes an </t>
    </r>
    <r>
      <rPr>
        <b/>
        <u/>
        <sz val="10"/>
        <color theme="8" tint="-0.499984740745262"/>
        <rFont val="Arial"/>
        <family val="2"/>
      </rPr>
      <t>AGAM@DRKgemeinschaften.de</t>
    </r>
    <r>
      <rPr>
        <sz val="10"/>
        <color theme="8" tint="-0.499984740745262"/>
        <rFont val="Arial"/>
        <family val="2"/>
      </rPr>
      <t>. zu senden. Dabei müssen die Kontaktdaten der Person angegeben werden, mit der Rücksprache gehalten werden kann.</t>
    </r>
  </si>
  <si>
    <r>
      <t xml:space="preserve">Bei Rückfragen bitte ausschließlich </t>
    </r>
    <r>
      <rPr>
        <b/>
        <sz val="10"/>
        <color rgb="FFFF0000"/>
        <rFont val="Arial"/>
        <family val="2"/>
      </rPr>
      <t xml:space="preserve">per eMail an </t>
    </r>
    <r>
      <rPr>
        <b/>
        <u/>
        <sz val="10"/>
        <color rgb="FFFF0000"/>
        <rFont val="Arial"/>
        <family val="2"/>
      </rPr>
      <t>AGAM.Support@DRKgemeinschaften.de</t>
    </r>
    <r>
      <rPr>
        <sz val="10"/>
        <color rgb="FFFF0000"/>
        <rFont val="Arial"/>
        <family val="2"/>
      </rPr>
      <t xml:space="preserve"> wenden.</t>
    </r>
  </si>
  <si>
    <t>b) oder ich habe eine vorhandene Qualifikation / Kompetenz (Beruf, Tätigkeit, früheres Seminar) und möchte wissen ob hierfür Anerkennungen möglich sind.</t>
  </si>
  <si>
    <t>a) entweder habe ich ein aktuelles Seminar für das ich wissen will ob bzw. wie eine Anerkennung eigener Qualifikationen / Kompetenzen möglich ist,</t>
  </si>
  <si>
    <t>Die Liste der in der Matrix enthaltenen Seminare und Bereiche steht, alphabetisch nach dem Kürzel (in Spalte A) sortiert, im Blatt Seminare; das Kürzel ist  auch die Tab-Bezeichnung und ein Link zum Seminar-Blatt; in der Spalte B steht der Seminarname (nach Curriculum).</t>
  </si>
  <si>
    <t>Die aktuellen Version der kompletten Bundesmatrix wird für alle User online-lesbar und funktionsfähig in die Plattform der Gemeinschaften eingestellt.</t>
  </si>
  <si>
    <t>Hier Auswählen:</t>
  </si>
  <si>
    <t>Diese LV-Blätter bekommen in der Bundesmatrix eine hellgraue Registerfarbe.</t>
  </si>
  <si>
    <t>14.- 15. März 2026</t>
  </si>
  <si>
    <t>Änderungen in der vorliegenden Version der Bundesmatrix siehe Beschlussvorlage BAdB am</t>
  </si>
  <si>
    <t>PAA</t>
  </si>
  <si>
    <t>PvSWD</t>
  </si>
  <si>
    <t>in Zuständigkeit nicht festgelegt, keine bundeseinheitliche LLU vorhanden</t>
  </si>
  <si>
    <t>Rettungshunde</t>
  </si>
  <si>
    <t>Interner Speicher der AA</t>
  </si>
  <si>
    <t>Präambel</t>
  </si>
  <si>
    <t>Auswertung der Vorqualifikationen</t>
  </si>
  <si>
    <t>Vergleichbare</t>
  </si>
  <si>
    <t>Gebrauchsanweisung</t>
  </si>
  <si>
    <t>Parameter</t>
  </si>
  <si>
    <t>LV-Versionen</t>
  </si>
  <si>
    <t>Matrix für Seminare und Anerkennung vergleichbarer Qualifikationen</t>
  </si>
  <si>
    <t>Anerkennungsmöglichkeiten vergleichbarer Qualifikationen</t>
  </si>
  <si>
    <t>Inhalte / Themen</t>
  </si>
  <si>
    <t>Voraussetzungen</t>
  </si>
  <si>
    <t>Quelle</t>
  </si>
  <si>
    <t>Zielgruppe / Zweck</t>
  </si>
  <si>
    <t>Qualifizierung der Lehrkräfte</t>
  </si>
  <si>
    <t>Detailierter Nachweis des Inhaltes und des Abschlusses der Qualifizierung</t>
  </si>
  <si>
    <t xml:space="preserve">Unabhängig von der Sektion der vorhandenen Qualifikation gilt: </t>
  </si>
  <si>
    <t>Grundsätzlich gilt:</t>
  </si>
  <si>
    <t>Behandlung von Anfragen, für die es keine Blatt und keinen eindeutigen Zuständigkeitsbereich gibt!</t>
  </si>
  <si>
    <t>Anerkennung als Lehrkräfte</t>
  </si>
  <si>
    <t>Anerkennung für den Besuch eines Seminars</t>
  </si>
  <si>
    <t>Anerkennung als Lehrkraft</t>
  </si>
  <si>
    <t>Matrix für Liste und Anerkennung vergleichbarer Qualifikationen</t>
  </si>
  <si>
    <t xml:space="preserve">Bei zusätzlich erforderlichen Blättern für Liste, Fachbereiche oder Zuständigkeitsbereiche eine Zeile im Blatt Liste anlegen. Am besten an durch Kopieren eines Eintrages. Da die Liste nach den Kürzeln in Spalte A eindeutig und alphabetisch aufsteigend sortiert sein muss im Anschluss sortieren. Wichtig der Name des Blattes muss im Blatt Liste und in der Zelle E3 des Einzelblattes eingetragen werden. </t>
  </si>
  <si>
    <t>Die Werte für die neue Zeile im Blatt Liste Werte anpassen. Dabei darauf achten, dass die Spalten B, E, F, H und J offene Freitexteingaben sind und bei allen anderen Spalten gegen die Eintragungen im Blatt Parameter geprüft wird. In der Spalte I ein Kommentar zur Gültikeit durch den Landesverbandes stehen sollte. In der Spalte L den Wert LV eintragen.</t>
  </si>
  <si>
    <t>Für die zusätzlichen Elemente neue Blätter anlegen, am besten durch kopieren eines vergleichbaren Blattes. Der Name des neuen Blattes muss dem Kürzel im Blatt Liste entsprechen. Im neuen Blatt die Spalten C bis H auf kursiv umstellen.</t>
  </si>
  <si>
    <t>Bei Änderung von bestehenden Blättern, im Blatt Liste in Spalte I den Wert Landesverband, angepasst auswählen und in Spalte J einen erläuternden Kommentar eintragen.</t>
  </si>
  <si>
    <t>Wenn im Blatt Liste Änderungen erfoderlich sind, diese vornehmen und die geänderten Werte auf kursive Schrift umstellen. Dann in der Spalte L den Wert LV eintragen</t>
  </si>
  <si>
    <t>Bei Löschung von Inhalten oder Blättern, da sie im eigenen Landesverband nicht relevant sind, zuerst die relevanten Zeilen im Blatt Vergleichbare löschen. Dann die Einzelblätter bzw. die Zusatzzeilen in den Einzelblättern löschen. Danach im Blatt Liste die Zeilen der gelöschen Einzelblätter löschen. (Eine Neusortierung im Blatt Liste ist bei dieser Verfahrensweise nicht nötig).</t>
  </si>
  <si>
    <t>Gruppenführung</t>
  </si>
  <si>
    <t>Zugführung</t>
  </si>
  <si>
    <t>Verbandführung</t>
  </si>
  <si>
    <t>Lehrkräfte</t>
  </si>
  <si>
    <t>Gruppenleitung</t>
  </si>
  <si>
    <t>Bereitschaftsleitung</t>
  </si>
  <si>
    <t>Kreisbereitschaftsleitung</t>
  </si>
  <si>
    <t>Basis Qualifikation Lehrkräfte</t>
  </si>
  <si>
    <t>Aufbauend auf der Basisausbildung, strukturiert sich die Qualifikation nach den Fachaufgaben:</t>
  </si>
  <si>
    <t>Blutspende-Unterstützung</t>
  </si>
  <si>
    <t>für alle Aus und Fortbildungen in Verantwortung des Rettungsdienstes</t>
  </si>
  <si>
    <t>zzz</t>
  </si>
  <si>
    <t>Leitungsstrukturen im Verband</t>
  </si>
  <si>
    <t>Landesleitung der Bergwacht</t>
  </si>
  <si>
    <t>Landesleitung des Jugendrotkreuzes</t>
  </si>
  <si>
    <t>Landesleitung der Wasserwacht</t>
  </si>
  <si>
    <t>Landesleitung der WuS</t>
  </si>
  <si>
    <t>nicht benannte Bereiche</t>
  </si>
  <si>
    <t>Zuständigkeit für die Bearbeitung regelt die nazusprechende Stelle.</t>
  </si>
  <si>
    <t>Dieses sind zum Beispiel:</t>
  </si>
  <si>
    <t>die jeweilige Leitungsebene im Landesverband</t>
  </si>
  <si>
    <t>PSNV Fortbildung</t>
  </si>
  <si>
    <t>Prüfung der Inhalte der jeweiligen Fortbildungen</t>
  </si>
  <si>
    <t>PSNVFb</t>
  </si>
  <si>
    <t>Besuchte Inhalte sind bei den UE-Vorgaben anzurechnen</t>
  </si>
  <si>
    <t>a
b</t>
  </si>
  <si>
    <t>Sofern in Umfang und Inhalt mit unserer Qualifizierung vergleichbar oder höherwertiger; ggf. mit der Auflage der Vermittlung der Spezifika des Landes-KatS und des DRK-Landesverbandes, oder einer Prüfung.</t>
  </si>
  <si>
    <t>Fortbilbung in PSNV, mit ähnlichen Inhalten</t>
  </si>
  <si>
    <t>Praktische Erfahrungen</t>
  </si>
  <si>
    <t xml:space="preserve">Gegenseitige Anerkennung der regelmäßig vorgegebenen Fortbildungen im Fachbereich </t>
  </si>
  <si>
    <t>Einweisungen  für spezifische Tätigkeiten
(z. Bsp. Datenschutz oder Blaulichtfahrten)</t>
  </si>
  <si>
    <t>Startblatt Qualifikation der Bereitschaften</t>
  </si>
  <si>
    <t>(die einzelnen Funktionen sind auf deren Blättern zu finden)</t>
  </si>
  <si>
    <t>Behandlung von Anerkennungsanfragen, ausserhalb der Zuständigkeit der Bereitschaften</t>
  </si>
  <si>
    <t>Besuch eines Seminars</t>
  </si>
  <si>
    <t>Kategorie</t>
  </si>
  <si>
    <t>Nach der Logik der Anerkennungs-Matrix nur bei Seminaren möglich.</t>
  </si>
  <si>
    <r>
      <t xml:space="preserve">Übersicht der vorhanden Qualifikationsvorgaben für Tätigkeiten im Fachbereich / Aufgabenfeld </t>
    </r>
    <r>
      <rPr>
        <sz val="10"/>
        <color rgb="FFFF0000"/>
        <rFont val="Arial"/>
        <family val="2"/>
      </rPr>
      <t>(nach Einsatzqualifikationen)</t>
    </r>
  </si>
  <si>
    <t>Betreuungsdienst Grundmodul</t>
  </si>
  <si>
    <t>Basisausbildung</t>
  </si>
  <si>
    <t>Fach-EK Verpflegung</t>
  </si>
  <si>
    <t>Fach-EK Unterkunft</t>
  </si>
  <si>
    <t>Fach-EK Feldkoch</t>
  </si>
  <si>
    <t>Pflege Unterstützung</t>
  </si>
  <si>
    <t>Grundausbildung Einsatzkraft Betreuung</t>
  </si>
  <si>
    <t>Zentral geregelte Fortbildungen:</t>
  </si>
  <si>
    <t>Anerkennungsanfragen, in Zuständigkeit des Bereiches, ohne spezifisch benanntes Seminar oder wenn dieses nicht in der Matrix enthalten ist.</t>
  </si>
  <si>
    <r>
      <t xml:space="preserve">zurück zu </t>
    </r>
    <r>
      <rPr>
        <b/>
        <u/>
        <sz val="10"/>
        <color theme="8" tint="-0.499984740745262"/>
        <rFont val="Arial"/>
        <family val="2"/>
      </rPr>
      <t>Seminare</t>
    </r>
  </si>
  <si>
    <t>das bedeutet, die Weiterleitung an (Weg = C):</t>
  </si>
  <si>
    <t>Dieses sind:</t>
  </si>
  <si>
    <t>die jeweilige Landesbereitschaftsleitung</t>
  </si>
  <si>
    <t>LV-Fachverantwortliche / Fachaufsicht</t>
  </si>
  <si>
    <t>Andere</t>
  </si>
  <si>
    <t>Fach-EK Sanitäter</t>
  </si>
  <si>
    <t>Fach-EK Rettungssanitäter</t>
  </si>
  <si>
    <t>Notfallsanitäter (3 J)</t>
  </si>
  <si>
    <t>Fach-EK Notfallsanitäter</t>
  </si>
  <si>
    <t>Fachausbildungen für den Sanitätsdienst</t>
  </si>
  <si>
    <t>Fachausbildungen für den Betreuungsdienst</t>
  </si>
  <si>
    <t>Grundausbildung Einsatzkraft SAN</t>
  </si>
  <si>
    <t>Pflichtfortbildung von 16 UE alle zwei Jahre, Inhalte festzulegen durch die Landesverbände.</t>
  </si>
  <si>
    <t>Zusätzlich erforderlich ist die Fachqualifikation in den jeweiligen Seminaren</t>
  </si>
  <si>
    <t>Schulsanitätsdienst Qualifikation</t>
  </si>
  <si>
    <t>Einsatzdurchführung, Das Führungssystem nach DV 100, Gesetzliche Grundlagen, Sicherheit im Einsatz, Besondere Einsatzlagen, Standardkonzepte Sanitätsdienst und Betreuungsdienst, Vernetzungsarbeit, Humanitäres Völkerrecht.</t>
  </si>
  <si>
    <t>Die jeweiligen Landesrechtlichen Vorgaben werden berücksichtigt</t>
  </si>
  <si>
    <t>Einweisung von Multiplikatoren erfolgt durch den Bundesverband, die Qualifikation der Lehrkräfte organisiert der Landesverband.</t>
  </si>
  <si>
    <t>Führungsorganisation bei der nichtpolizeilichen Gefahrenabwehr, Führungssystem nach DV 100, Gesetzliche Grundlagen, Einsatzplanung bei Großveranstaltungen, Sicherheit und Risikomanagement, Führen in besonderen Einsatzlagen, Einbindung von ungebundenen Helfern, Standardkonzepte Bundesländer, Fahren im Verband, Grundlagen der Stabsarbeit, Planübungen.</t>
  </si>
  <si>
    <t>Sozialmanagement, Projektmanagement, Wirtschaftsfragen, Organisation der Aus- und Weiterbildung, Freiwilligenkoordination, Personalentwicklung im Ehrenamt, Gewinnung und Bindung Ehrenamtlicher.</t>
  </si>
  <si>
    <t>Landesspezifische Ergänzungen sind möglich</t>
  </si>
  <si>
    <t xml:space="preserve">Teamentwicklung, Lebendiges Lernen, Kollegiale Beratung, Konfliktmanagement, Mobbingprävention, Gesprächsführung, Interkulturelle Kommunikation, Gemeinschafts-übergreifende Teamentwicklung, Evaluation und Lerntransfer in die eigene Leitungs- und Führungspraxis. </t>
  </si>
  <si>
    <t>Vermittlung der notwendigen Kenntnisse und Kompetenzen für die einsatztaktische Führung von Teileinheiten in Einsatzformationen, für als Führungskräfte vorgesehene Personen.</t>
  </si>
  <si>
    <t>Vermittlung der notwendigen Kenntnisse und Kompetenzen für die einsatztaktische Führung von Einsatzformationen (Einheiten); für dort als Führungskräfte vorgesehene Personen.</t>
  </si>
  <si>
    <t>Vermittlung der notwendigen Kenntnisse und Kompetenzen für die Führung von Verbänden der Stufe 1; für dort als Führungskräfte vorgesehene Personen.</t>
  </si>
  <si>
    <t>Rechtsgrundlagen, Aufgabenbereich im Zivil- und Katastrophenschutz, Einsatztaktik von Verbänden, Führungssystem, Führungsorganisation, Führungsvorgang mit Führungsgruppe, Erweiterte Toolbox VF.</t>
  </si>
  <si>
    <t>Gesellschaftlich und organisationspezifischer Überblick, Entwicklung und Veränderung in Organisationen, Organisationsmanagement im Verband (KV), Nachfolgemanagement, eigene Lernerfahrungen formulieren, auswerten und in die eigene Praxis übertragen.</t>
  </si>
  <si>
    <t>Version: 10, Revision = 1</t>
  </si>
  <si>
    <r>
      <t xml:space="preserve">Für LV-Versionen notwendige Ergänzungen der Listen bitte an </t>
    </r>
    <r>
      <rPr>
        <b/>
        <u/>
        <sz val="10"/>
        <rFont val="Arial"/>
        <family val="2"/>
      </rPr>
      <t>AGAM@DRKgemeinschaften.de</t>
    </r>
    <r>
      <rPr>
        <sz val="10"/>
        <rFont val="Arial"/>
        <family val="2"/>
      </rPr>
      <t xml:space="preserve"> melden, damit sie geprüft werden können.</t>
    </r>
  </si>
  <si>
    <t>Qualifikation der Multiplikatoren durch den Bundesverband, Qualifikation der Lehrkräfte durch die Landesverbände.</t>
  </si>
  <si>
    <t>AO vom 26feb19, Curriculum von 2018, Lehr-Lern-Unterlagen 2020</t>
  </si>
  <si>
    <t>Einführung in die Ausbildung im Betreuungsdienst; Strukturen im Betreuungsdienst; Aufgaben im Betreuungsdienst; Vernetzung im Betreuungsdienst</t>
  </si>
  <si>
    <t>Einsatzkräfte der Bereitschaften zur Vorbereitung auf den Einsatz im Betreuungsdienst.</t>
  </si>
  <si>
    <t>Neben den gemeinsamen Grundlagen die Erstbelehrung IfSG durch die zuständige Behörde und Spezifischer Arbeitsschutz</t>
  </si>
  <si>
    <t>Grundlage für die beiden Fachmodule Soziale Betreuung (SozBt) und Unterkunft (UKF).</t>
  </si>
  <si>
    <t>bv</t>
  </si>
  <si>
    <t>AO vom 26feb19, Curriculum von 2018, Lehr-Lern-Unterlagen 2020 (ohne GPSNV)</t>
  </si>
  <si>
    <t>AO vom 26feb19, Curriculum von 2018, Lehr-Lern-Unterlagen 2021</t>
  </si>
  <si>
    <t>Notwendige Maßnahmen, Vernetzung und Materailien.</t>
  </si>
  <si>
    <t>Die Aufgaben, die notwendigen Maßnahmen bei der Vorplanung kennen, sowie die Erkundung und Einrichtung von Unterkünften durchzuführen. Sie lernen Grundlagen in der Transportlogistik kennen.</t>
  </si>
  <si>
    <t>Die Teilnehmenden können eigenverantwortlich bei Betreuungseinsätzen und sonstigen Anlässen betroffene Personen fachgerecht sozial und psychosozial betreuen, registrieren, mit Gegenständen des täglichen Bedarfs versorgen, die Betroffenen in den verschiedenen Einsatzphasen begleiten und bei der Verpflegungsausgabe mitwirken.</t>
  </si>
  <si>
    <t>Maßnahmen, Vernetzung und Material der Sozialen Betreuung.</t>
  </si>
  <si>
    <t>Maßnahmen der Verfflegung, Durchführung von Verpflegungseinsätzen, Material, Vernetzung, Lebensmittelrecht und Hygiene, Spezifischer Arbeitsschutz</t>
  </si>
  <si>
    <t>Die Teilnehmenden kennen die Maßnahmen und die Materialien zur Durchführung von Verpflegungseinsätzen und können diese zielgerichtet einsetzen.</t>
  </si>
  <si>
    <t>Die Ausbildung zum Feldkoch baut auf die vermittelten Inhalte des Fachmoduls „Verpflegung“ auf. Die Teilnehmenden werden in die Lage versetzt, Verpflegungseinsätze zu planen, durchzuführen und nachzubereiten.</t>
  </si>
  <si>
    <t>Speiseplan und Mengenberechnung; Personalplanung und Einsatztaktik; Reaktion, Einsatzverlauf und Lageänderungen; Auf- und Abbau Kochzentrum; Warmverpflegung; Sonderformen der Ernährung; Interkulturelle Bedürfnisse; mobile Küchen / Kochstellen; Anforderungen an stationäre Küchen; Entsorgung; Arbeitsschutz; Dokumentation und Nachweisführung.</t>
  </si>
  <si>
    <t>AO vom 11mai25; Curicculum von 2024</t>
  </si>
  <si>
    <t>DRK-Einsatzkräfte für die besonderen chemischen, bio-ogischen, radiologischen und nuklearen Gefahren an Einsatzstellen zu sensibilisieren und sie zu befähigen, sich grundsätzlich, so weit wie möglich, vor schädlichen Einwirkungen zu schützen.</t>
  </si>
  <si>
    <t>Umfasst einen theoretischen Teil mit den Themen: Grundlagen; Chemische, biologische, radiologische und nukleare Gefahren; Einsatzgrundsätze; Psychische Belastungen. Sowie mindestens einen der beiden praktischen Teile: PSA FFP und Infektionsschutzbekleidung und/oder PSA FFP und Maske/Filter und Bundesausstattung.</t>
  </si>
  <si>
    <t>Seminarspezifisch: Einsatzkräftegrundausbildung Einsatz; Arbeitsmedizinische Vorsorge, sofern für die verwendete Persönliche Schutzausrüstung (PSA) benötigt.</t>
  </si>
  <si>
    <t>Empfohlen werden zusätzlich die Einsatzkräftsgrundausbildungen Betreuung, Sanität, Technik.</t>
  </si>
  <si>
    <t>Alle Mitglieder der Bereitschaften benötigen die Basisausbildung: Rotkreuzkurs Erste-Hilfe (EH), Rotkreuz-Einführungsseminar (RKE).</t>
  </si>
  <si>
    <t>Seminarspezifisch: Einsatzkräftegrundausbildung Betreuung.</t>
  </si>
  <si>
    <t>Empfohlen werden zusätzlich die Einsatzkräftsgrundausbildungen Einsatz, Sanität, Technik.</t>
  </si>
  <si>
    <t>Seminarspezifisch: Grundmodul Betreuungsdienst (BGM).</t>
  </si>
  <si>
    <t>Seminarspezifisch: Aufbaumodul Soziale Betreuung und Unterkunft (SBU).</t>
  </si>
  <si>
    <t>Seminarspezifisch: Grundmodul Betreuungsdienst (BGM); gültige Belehrung gem. IfSG (nicht älter als 1 Jahr).</t>
  </si>
  <si>
    <t>Seminarspezifisch: Fachmodul Verpflegung (Verpfl).</t>
  </si>
  <si>
    <t>Grundausbildung von Einsatzkräften der Bereitschaften, die neben der fachspezifischen Weiterbildung auch den multifunktionen Einsatz ermöglichen soll.</t>
  </si>
  <si>
    <t>Fachliche Basis für Arbeit in Einsatzformationen in den spezifischen Aufgaben des Fachbereiches.</t>
  </si>
  <si>
    <t>Seminarspezifisch: keine.</t>
  </si>
  <si>
    <t>Nach derzeitiger Beschlusslage werden für Einsatzkräfte der Bereitschaften alle vier Module der EGA benötigt.</t>
  </si>
  <si>
    <t>Basisqualifikation für alle Ausbilder im DRK</t>
  </si>
  <si>
    <t>AO vom 16mrz06; Curicculum (im Moment in Überarbeitung)</t>
  </si>
  <si>
    <t>Seminarspezifisch: Rotkreuz-Einführungsseminar (RKE) und Bereitschaft zur Mitarbeit in der Ausbildung im und für das DRK.</t>
  </si>
  <si>
    <t>Nach derzeitiger Beschlusslage werden für Einsatzkräfte der Bereitschaften der Rotkreuzkurs Erste-Hilfe (ED) und alle vier Module der EGA benötigt.</t>
  </si>
  <si>
    <t>Didaktisch, Methodische Vorbereitung für die Tätigkeit als Lehrkraft des DRK.</t>
  </si>
  <si>
    <t>AO vom 04jun24; Lehr-Lern-Unterlagen auf Basis der BG-Vorgaben</t>
  </si>
  <si>
    <t>Durch die in der Erste-Hilfe-Ausbildung erworbenen Kenntnisse und Fertigkeiten beherrschen die Ausgebildeten die Grundzüge der Versorgung Erkrankter und Verletzter, insbesondere die lebensrettenden Maßnahmen.</t>
  </si>
  <si>
    <t>Menschen, die keine oder wenige Vorkenntnisse in der Ersten Hilfe haben oder sich unsicher fühlen.</t>
  </si>
  <si>
    <t>AO vom 13jun14; Lehr-Lern-Unterlagen 2019</t>
  </si>
  <si>
    <t>Gehört für Mitglieder der Bereitschaften zur Basis-Qualifikation.</t>
  </si>
  <si>
    <t>Es verfolgt das Ziel, die Fähigkeit und Bereitschaft der Teilnehmer/-innen zu einer kompetenten und engagierten Mitwirkung im DRK zu entwickeln.</t>
  </si>
  <si>
    <t xml:space="preserve">Das Rotkreuz-Einführungsseminar ist ein grundlegendes und einheitliches Bildungsangebot für alle, insbesondere die neuen ehren-, neben- und hauptamtlichen Mitarbeiter/-innen im Deutschen Roten Kreuz. </t>
  </si>
  <si>
    <t>AO vom 30mrz12; Lehr-Lern-Unterlagen von 2011 (damals noch HGA)</t>
  </si>
  <si>
    <t>AO vom 30mrz12; Lehr-Lern-Unterlagen von 2021</t>
  </si>
  <si>
    <t>VR vom 11okt20; Curriculum von 2011 (im Moment in Überareitung)</t>
  </si>
  <si>
    <t>VR vom 11okt20; Lehr-Lern-Unterlagen von 2015</t>
  </si>
  <si>
    <t>VR vom 11okt20; Curriculum 2024; Lehr-Lern-Unterlagen von 2025</t>
  </si>
  <si>
    <t>AO vom 28nov19; VR vom 11okt20; Curriculum (in Arbeitshilfe)</t>
  </si>
  <si>
    <t>VR vom 11okt20; analog Curriculum der BABZ</t>
  </si>
  <si>
    <t>Angehende Bereitschaftsleitungen / Vermittlung der notwendigen Kenntnisse und Kompetenzen für die Leitung von Bereitschaften.</t>
  </si>
  <si>
    <t xml:space="preserve">Tätigkeiten und Aufgaben einer Leitungskraft, Erledigung der täglichen Aufgaben, Gestaltung des täglichen Dienstes, Planung der Aus- und Fortbildung, Einbindung in Bestimmungen, Aktuelle Themen aus Bundes- und Landesverband. </t>
  </si>
  <si>
    <t>Seminarspezifisch basiert das Seminar auf dem Rotkreuz-Ausbausseminar (RKAS) und Teamenwicklung und Konfliktmanagement (TEuKM).</t>
  </si>
  <si>
    <t>Die Leitungs- und Führungskräfte der Bereitschaften benötigen eine abgeschlossene Fachausbildung.</t>
  </si>
  <si>
    <t>Angehende Leitungs- und Führungskräfte der Bereitschaften / Vertiefung der Rotkreuzkenntnisse und Wissen über die Strukturen, inklusive dem völkerrechtlichen Rahmen der Rotkreuz und Rothalbmondbewegung.</t>
  </si>
  <si>
    <t>14 (10 Präsenz)</t>
  </si>
  <si>
    <t>Strukturen des Kreisverbandes, des Landes- und Bundesverbandes sowie der Rotkreuz und Rothalbmond Bewegung, Geltung des Humanitären Völkerrechtes, Bedeutung der Leitlinien des Verbandes, Umgang mit Ordnungen und Vorschriften, Erfüllung externer und interner Aufgaben.</t>
  </si>
  <si>
    <t>Seminarspezifisch basiert das Seminar auf dem Rotkreuz-Einführungsseminar (RKE).</t>
  </si>
  <si>
    <t>Das Seminar steht auch den anderen Rotkreuzgemeinschaften offen.</t>
  </si>
  <si>
    <t>Bereitschaftsleitungen und angehende Zugführungen der Bereitschaften / Vermittlung der Grundlagen des Sozial- und Projektmanagements, sowie des Managements des traditionellen und des neuen Ehrenamtes; zur Weiterentwicklung in Leitungs- und Führungsfunktionen.</t>
  </si>
  <si>
    <t>Bereitschaftsleitungen und angehende Zugführungen der Bereitschaften / Selbstreflektion und Hinweise für die Arbeit als Leitungskraft, inkl. den Grundlagen psychischer Gesundheitsvorsorge; zur Weiterentwicklung in Leitungs- und Führungsfunktionen.</t>
  </si>
  <si>
    <t>Biographische Einflussfaktoren, Resilienz-Konzept, Zeit und Selbstmanagement, Entstehung von Stress und Stress-Verhalten, Work-Live-Balance, Burnout-Prävention, Psychische Gesundheitsvorsorge, Umgang mit Sexualisierter Gewalt. Ehrenamt, Gewinnung und Bindung Ehrenamtlicher.</t>
  </si>
  <si>
    <t>Seminarspezifisch: keine</t>
  </si>
  <si>
    <t>Angehende Leitungs- und Führungskräfte der Bereitschaften / Vermittlung der Grundlagen der Führung, Kommunikation und konstruktiver Konfliktlösung; für Neueinsteiger in Leitungs- und Führungsfunktionen.</t>
  </si>
  <si>
    <t>Seminarspezifisch basiert das Seminar auf der Zugführer-Qualifikation.</t>
  </si>
  <si>
    <t>Angehende Kreisbereitschaftsleitungen / Vertiefung der Kompetenzen für die Mitwirkung in den Verbandsgremien.</t>
  </si>
  <si>
    <t>Seminarspezifisch basiert das Seminar auf dem Rotkreuz-Aufbauseminar (RKAS) und einer Qualifikation als Leitungskraft [z. Bsp. Leiten von Bereitschaften (LvB)].</t>
  </si>
  <si>
    <t>Seminarspezifisch basiert das Seminar auf der Gruppenführer-Qualifikation.</t>
  </si>
  <si>
    <t>VR vom 14okt23; Curriculum von 2024</t>
  </si>
  <si>
    <t>DRK-Einsatzkräfte in die Lage zu versetzen, in einer bundesweit einheitlich betriebenen DRK-Personenauskunftsstelle tätig zu werden, die Registrierkarten zu verarbeiten und Auskünfte an berechtigte Personen zu erteilen.</t>
  </si>
  <si>
    <t>Orientieren sich an den bundeseinheitlichen Unterrichtsskizzen mit den landesspezifischen Ergänzungen.</t>
  </si>
  <si>
    <t>Seminarspezifisch: Datenschutzeinweisung; Mindestalter 18 Jahre</t>
  </si>
  <si>
    <t>Seminarspezifisch: Grundlehrgang Personenauskunft (PAStG)</t>
  </si>
  <si>
    <t>Gehört im Bundesverband in den Bereich Betreuung und in Hessen zum Bereich Sanität.</t>
  </si>
  <si>
    <t>Die Hilfe beim Be- und Entkleiden, bei der Nahrungsmittelaufnahme, beim Verrichten der Notdurft sowie bei der Mobilisation zur Erfüllung der fachdienstlichen Aufgabe unter Anleitung einer Fachkraft.</t>
  </si>
  <si>
    <t>Seminarspezifisch wird die Fachausbildung vorausgesetzt.</t>
  </si>
  <si>
    <t>Fortbildung für Einsatzkräfte, insbesondere des betreuungs- und Sanitätsdienstes, für die Unterstützung fon Fachkräften bei Pflegemaßnahmen.</t>
  </si>
  <si>
    <t>Richtet sich an alle Einsatzkräfte im DRK, zur vermittlung einer Basiskompetenz.</t>
  </si>
  <si>
    <t>Im Vordergrund steht die Teilnehmenden für die Relevanz des Themas zu sensibilisieren und für weitere Ausbildungsmaßnahmen zu motivieren. Angesprochen werden Psychische Erste Hilfe im Einsatz und Hilfe für Einsatzkräfte.Helfer</t>
  </si>
  <si>
    <t>Seminarspezifisch: müssen die Teilnehmenden mind. 16 Jahre alt sein.</t>
  </si>
  <si>
    <t>Ergänzende zivilschutzbezogene Ausbildung KatS Einehiten und Einrichtungen</t>
  </si>
  <si>
    <t>Qualifikation von Einsatzktäften als Peers zur Förderung der psychische Stabilität vor und während des Einsatzes bzw. zum Wiedererlangen der Einsatzfähigkeit nach dem Einsatz.</t>
  </si>
  <si>
    <t>Seminarspezifisch: müssen die Teilnehmenden mind. 23 Jahre alt sein und haben die persönlichen Voraussetzungen für die Tätigkeit.</t>
  </si>
  <si>
    <t>Richten sich nach dem gültigen Curriculum.</t>
  </si>
  <si>
    <t>Qualifikation von Einsatzktäften für den Ensatz in der Psychosozialen Akuthilfe für Betroffene.</t>
  </si>
  <si>
    <t>Richten sich nach dem den Mindeststandards in der PSAH von Mai 2021, Absatz 4, a und b.</t>
  </si>
  <si>
    <t>Seminarspezifisch: müssen die Teilnehmenden am Seminar Grundlagen PSNV teilgenommen haben und die persönlichen Voraussetzungen für die Tätigkeit mitbringen.</t>
  </si>
  <si>
    <t>Einsatzkräfte werden für einen psychosozialen Unterstützungsbedarf sensibilisiert. Sie können diesen erkennen und sind notfalls in der Lage, die Zeit bis zum Eintreffen der PSNV-Fachkräfte zu überbrücken.</t>
  </si>
  <si>
    <t>Seminarspezifisch: müssen die Teilnehmenden am Seminar PSNV für Zivilschutzkräfte (PSNVZS) teilgenommen haben.</t>
  </si>
  <si>
    <t>Ist auch inhaltlicher Bestandteil der Fachqualifikation für Soziale Betreuung (SozBt).</t>
  </si>
  <si>
    <t>Richtet sich grundsätzlich an alle Einsatzkräfte im DRK und vermittelt eine Basiskompetenz zur psychosozialen Unterstützung.</t>
  </si>
  <si>
    <t>In Hessen aufgeteilt in zwei eigenständige Teilseminare. Der Teil 1 entspricht PSNV 3 nach hessischem KatS-Konzept.</t>
  </si>
  <si>
    <t>Vermittlung der notwendigen Kenntnisse und Kompetenzen für Personen, die als Verantwortliche für große Sanitätswachdienste vorgesehen sind.</t>
  </si>
  <si>
    <t>Planung und Organisation von SAN-Wachdiensten unter Berücksichtigung der rechtlichen Rahmenbedingungen.</t>
  </si>
  <si>
    <t>Pilotphase: die Einweisung von Multiplikatoren und Lehrkräften erfolgt durch den Bundesverband.</t>
  </si>
  <si>
    <t>AO vo, 19nov22; Curriculum von 2024 (Lehr-Lern-Unterlagen von 2024 = SANbox)</t>
  </si>
  <si>
    <t>Angehende Einsatzkräfte des Sanitätsdienstes.</t>
  </si>
  <si>
    <t>Ensprechen der aktuellen Lehr-Lern-Unterlagen.</t>
  </si>
  <si>
    <t>Seminarspezifisch: Einsatzkräftegrundausbildung Sanität, nicht älter als 12 Monate.</t>
  </si>
  <si>
    <t>Der Lehrgang kann in Module aufgeteilt werden, das Seminar sollte nach spätestens vier Monaten abgeschlossen sein.</t>
  </si>
  <si>
    <t>Die komplette Arbeitsversion steht im Verzeichnis Plattform &gt; DRK &gt; Bereitschaften &gt; Anerkannungsmatrix. Sie ist für alle PdB-Nutzer online-lesbar Sie kann von den Mitgliedern in den TEAMS der LV-Admins auch heruntergeladen werden.</t>
  </si>
  <si>
    <r>
      <t xml:space="preserve">Alle Blätter sind mit Passwort gegen Änderungen geschützt, um den Aufbau und die hinterlegten Formeln zu schützen. Wenn ein Landesverband eine eigenen Version erstellen will, bitte per eMail an </t>
    </r>
    <r>
      <rPr>
        <u/>
        <sz val="10"/>
        <color theme="8" tint="-0.499984740745262"/>
        <rFont val="Arial"/>
        <family val="2"/>
      </rPr>
      <t>AGAM.Support@DRKgemeinschaften.de</t>
    </r>
    <r>
      <rPr>
        <sz val="10"/>
        <color theme="8" tint="-0.499984740745262"/>
        <rFont val="Arial"/>
        <family val="2"/>
      </rPr>
      <t xml:space="preserve"> nach den EXEL-Passwörtern anfragen.</t>
    </r>
  </si>
  <si>
    <r>
      <t xml:space="preserve">Die jeweils aktuelle Arbeitsversion der Bundesmatrix und die eingereichten Kopien der LV-Versionen werden in der Plattform der Gemeinschaften unter 
</t>
    </r>
    <r>
      <rPr>
        <b/>
        <u/>
        <sz val="10"/>
        <color theme="8" tint="-0.499984740745262"/>
        <rFont val="Arial"/>
        <family val="2"/>
      </rPr>
      <t>DRK &gt; Bereitschaften &gt; Anerkennungsmatrix</t>
    </r>
    <r>
      <rPr>
        <sz val="10"/>
        <color theme="8" tint="-0.499984740745262"/>
        <rFont val="Arial"/>
        <family val="2"/>
      </rPr>
      <t xml:space="preserve"> zur Verfügung gestellt. </t>
    </r>
  </si>
  <si>
    <t>Einsatzkräfte Grundausbildung Technik</t>
  </si>
  <si>
    <t>das bedeutet, die Weiterleitung an (Weg = B):</t>
  </si>
  <si>
    <t>Psychosoziale Notfallversorgung:</t>
  </si>
  <si>
    <t>Personenauskunft:</t>
  </si>
  <si>
    <t>Technik und Logistik:</t>
  </si>
  <si>
    <t>CBRN-Schutz:</t>
  </si>
  <si>
    <t>Einsatzkräfte Grundausbildung Betreuung</t>
  </si>
  <si>
    <t>Einsatzkräfte Grundausbildung Einsatz</t>
  </si>
  <si>
    <t>Einsatzkräfte Grundausbildung Sanität</t>
  </si>
  <si>
    <t>Übersicht der vorhanden Qualifikationsvorgaben für Tätigkeiten im Fachbereich / Aufgabenfeld</t>
  </si>
  <si>
    <t>Rotkreuzkurs Erste Hilfe</t>
  </si>
  <si>
    <t>Fach-EK Soziale Betreuung</t>
  </si>
  <si>
    <t>Soziale Betreuung &amp; Unterkunft 8SBU)</t>
  </si>
  <si>
    <t>Fachmodul Unterkunft (UKF)</t>
  </si>
  <si>
    <t>Fachmodul Soziale Betreuung (SozBt)</t>
  </si>
  <si>
    <t>Grundlagen PSNV (GPSNV)</t>
  </si>
  <si>
    <t>Fachmodul Verpflegung (Verpfl)</t>
  </si>
  <si>
    <t>Feldkoch (FKo)</t>
  </si>
  <si>
    <t>Personenauskunft Grundausbildung (PAStG)</t>
  </si>
  <si>
    <t>Personenauskunft Fachausbildung (PAStF)</t>
  </si>
  <si>
    <t>Einsatzkräfte Grundausbildung Technik (EGAT)</t>
  </si>
  <si>
    <t>CBRN Grundausbildung (CBRNG)</t>
  </si>
  <si>
    <t>Leitungskräfte und Führungskräfte =&gt; QLF</t>
  </si>
  <si>
    <t>Betreuung =&gt; BtD</t>
  </si>
  <si>
    <t>Sanität =&gt; SAN</t>
  </si>
  <si>
    <t>Rotkreuzkurs Erste Hilfe (EH)</t>
  </si>
  <si>
    <t>Rotkreuz Einführungsseminar (RKE)</t>
  </si>
  <si>
    <t>PSNV für Zivilschutz (PSNVZS)</t>
  </si>
  <si>
    <t>Kriseninterventionshelfer (PSNVB)</t>
  </si>
  <si>
    <t>PSNV für Einsatzkräfte (PSNVE)</t>
  </si>
  <si>
    <t>PSNV Fortbildung (PSNVFb)</t>
  </si>
  <si>
    <t>Erwachsenengerechte Unterrichtsgestaltung (EgUG)</t>
  </si>
  <si>
    <t xml:space="preserve">                    Rotkreuz Einführungsseminar (RKE)</t>
  </si>
  <si>
    <t xml:space="preserve">              Einsatzkräfte Grundausbildung Technik</t>
  </si>
  <si>
    <t xml:space="preserve">               Einsatzkräfte Grundausbildung Einsatz</t>
  </si>
  <si>
    <t xml:space="preserve">Aufbauend auf der Basisausbildung und Fachausbildung, </t>
  </si>
  <si>
    <t>Rotkreuz Aufbauseminar (RKAS)</t>
  </si>
  <si>
    <t>Teamentwicklung und Konfliktmanagment (TEuKM)</t>
  </si>
  <si>
    <t>Zugführer (ZFü)</t>
  </si>
  <si>
    <t>Gruppenführer (GFü)</t>
  </si>
  <si>
    <t>Leiten von Bereitschaften (LvB)</t>
  </si>
  <si>
    <t>Verbandführer (VFü)</t>
  </si>
  <si>
    <t>Vorstands- und Präsidiumsarbeit (VuPA)</t>
  </si>
  <si>
    <t>Stabsvertretung</t>
  </si>
  <si>
    <t>Seminare der Öffentlichen Gefahrenabwehr (ÖGA)</t>
  </si>
  <si>
    <t>Selbst- und Stressmanagement (SuSM)</t>
  </si>
  <si>
    <t>Sozialmanagement und Freiwilligenkoordiantion (SMuFK)</t>
  </si>
  <si>
    <t>Pflichtfortbildung, Umfang und Inhalte festzulegen durch die Landesverbände.</t>
  </si>
  <si>
    <r>
      <t xml:space="preserve">Übersicht der vorhanden Qualifikationsvorgaben für Leitungs- und Führungskräfte </t>
    </r>
    <r>
      <rPr>
        <sz val="10"/>
        <color rgb="FFFF0000"/>
        <rFont val="Arial"/>
        <family val="2"/>
      </rPr>
      <t>(nach Qualifikationsstufen)</t>
    </r>
  </si>
  <si>
    <t>Basis Verbindliche Regelungen vom 11okt20; unten stehende Angaben sind zu nutzen, wenn für das gewünschte Seminar kein Eintrag besteht</t>
  </si>
  <si>
    <t>Übersichtsblatt; unten stehende Angaben sind zu nutzen, wenn für das gewünschte Seminar kein Eintrag besteht</t>
  </si>
  <si>
    <t>Behandlung von Anerkennungsanfragen, für Fachbereiche der Bereitschaften ohne bundeseinheitliche Seminare</t>
  </si>
  <si>
    <t xml:space="preserve">Weg = A; Blatt = EGAB </t>
  </si>
  <si>
    <t xml:space="preserve">Weg = A; Blatt = EGAE </t>
  </si>
  <si>
    <t xml:space="preserve">Weg = A; Blatt = EGAT </t>
  </si>
  <si>
    <t>Mit dem Protokoll des BAdB und bei Änderung von Revisionsstände der Bundesmatrix, wird eine PDF-Kopie an den BadB-Verteiler geschickt.</t>
  </si>
  <si>
    <t xml:space="preserve">Weg = A; Blatt = SBU </t>
  </si>
  <si>
    <t xml:space="preserve">Weg = A; Blatt = UKF </t>
  </si>
  <si>
    <t xml:space="preserve">Weg = A; Blatt = BGM </t>
  </si>
  <si>
    <t xml:space="preserve">Weg = A; Blatt = SozBt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</si>
</sst>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7]d/\ mmmm\ yyyy;@"/>
    <numFmt numFmtId="165" formatCode="dd/mm/yy;@"/>
  </numFmts>
  <fonts count="68" x14ac:knownFonts="1">
    <font>
      <sz val="10"/>
      <color rgb="FF000000"/>
      <name val="Arial"/>
    </font>
    <font>
      <sz val="10"/>
      <name val="Arial"/>
      <family val="2"/>
    </font>
    <font>
      <sz val="10"/>
      <color rgb="FF000000"/>
      <name val="Arial"/>
      <family val="2"/>
    </font>
    <font>
      <sz val="8"/>
      <name val="Arial"/>
      <family val="2"/>
    </font>
    <font>
      <b/>
      <sz val="10"/>
      <name val="Arial"/>
      <family val="2"/>
    </font>
    <font>
      <sz val="12"/>
      <name val="Arial"/>
      <family val="2"/>
    </font>
    <font>
      <sz val="10"/>
      <color rgb="FFFF0000"/>
      <name val="Arial"/>
      <family val="2"/>
    </font>
    <font>
      <b/>
      <sz val="10"/>
      <color rgb="FF000000"/>
      <name val="Arial"/>
      <family val="2"/>
    </font>
    <font>
      <sz val="4"/>
      <name val="Arial"/>
      <family val="2"/>
    </font>
    <font>
      <sz val="10"/>
      <name val="Arial Narrow"/>
      <family val="2"/>
    </font>
    <font>
      <sz val="10"/>
      <name val="Arial Black"/>
      <family val="2"/>
    </font>
    <font>
      <b/>
      <sz val="10"/>
      <name val="Arial Black"/>
      <family val="2"/>
    </font>
    <font>
      <b/>
      <sz val="10"/>
      <color rgb="FFFF0000"/>
      <name val="Arial"/>
      <family val="2"/>
    </font>
    <font>
      <u/>
      <sz val="10"/>
      <color theme="10"/>
      <name val="Arial"/>
      <family val="2"/>
    </font>
    <font>
      <b/>
      <sz val="10"/>
      <name val="Arial Narrow"/>
      <family val="2"/>
    </font>
    <font>
      <sz val="10"/>
      <color theme="1"/>
      <name val="Arial"/>
      <family val="2"/>
    </font>
    <font>
      <sz val="10"/>
      <color rgb="FF002060"/>
      <name val="Arial"/>
      <family val="2"/>
    </font>
    <font>
      <b/>
      <sz val="10"/>
      <color rgb="FF002060"/>
      <name val="Arial"/>
      <family val="2"/>
    </font>
    <font>
      <sz val="10"/>
      <color theme="8" tint="-0.499984740745262"/>
      <name val="Arial"/>
      <family val="2"/>
    </font>
    <font>
      <sz val="10"/>
      <color theme="8" tint="-0.499984740745262"/>
      <name val="Arial Black"/>
      <family val="2"/>
    </font>
    <font>
      <sz val="10"/>
      <color theme="8" tint="-0.499984740745262"/>
      <name val="Arial Narrow"/>
      <family val="2"/>
    </font>
    <font>
      <b/>
      <sz val="10"/>
      <color theme="8" tint="-0.499984740745262"/>
      <name val="Arial"/>
      <family val="2"/>
    </font>
    <font>
      <b/>
      <sz val="10"/>
      <color theme="8" tint="-0.499984740745262"/>
      <name val="Arial Black"/>
      <family val="2"/>
    </font>
    <font>
      <sz val="12"/>
      <color theme="8" tint="-0.499984740745262"/>
      <name val="Arial"/>
      <family val="2"/>
    </font>
    <font>
      <sz val="8"/>
      <color theme="8" tint="-0.499984740745262"/>
      <name val="Arial"/>
      <family val="2"/>
    </font>
    <font>
      <b/>
      <sz val="12"/>
      <color theme="8" tint="-0.499984740745262"/>
      <name val="Arial"/>
      <family val="2"/>
    </font>
    <font>
      <b/>
      <sz val="10"/>
      <color theme="8" tint="-0.499984740745262"/>
      <name val="Arial Narrow"/>
      <family val="2"/>
    </font>
    <font>
      <sz val="8"/>
      <color rgb="FF002060"/>
      <name val="Arial"/>
      <family val="2"/>
    </font>
    <font>
      <i/>
      <sz val="10"/>
      <color theme="8" tint="-0.499984740745262"/>
      <name val="Arial"/>
      <family val="2"/>
    </font>
    <font>
      <u/>
      <sz val="10"/>
      <color theme="8" tint="-0.499984740745262"/>
      <name val="Arial"/>
      <family val="2"/>
    </font>
    <font>
      <i/>
      <sz val="10"/>
      <color theme="8" tint="-0.499984740745262"/>
      <name val="Arial Narrow"/>
      <family val="2"/>
    </font>
    <font>
      <sz val="10"/>
      <color rgb="FF002060"/>
      <name val="Arial Narrow"/>
      <family val="2"/>
    </font>
    <font>
      <sz val="4"/>
      <color theme="8" tint="-0.499984740745262"/>
      <name val="Arial"/>
      <family val="2"/>
    </font>
    <font>
      <sz val="4"/>
      <color rgb="FFFF0000"/>
      <name val="Arial"/>
      <family val="2"/>
    </font>
    <font>
      <i/>
      <sz val="4"/>
      <color theme="8" tint="-0.499984740745262"/>
      <name val="Arial"/>
      <family val="2"/>
    </font>
    <font>
      <b/>
      <sz val="4"/>
      <color theme="8" tint="-0.499984740745262"/>
      <name val="Arial Narrow"/>
      <family val="2"/>
    </font>
    <font>
      <sz val="4"/>
      <color rgb="FF002060"/>
      <name val="Arial Narrow"/>
      <family val="2"/>
    </font>
    <font>
      <sz val="4"/>
      <color theme="8" tint="-0.499984740745262"/>
      <name val="Arial Narrow"/>
      <family val="2"/>
    </font>
    <font>
      <b/>
      <sz val="4"/>
      <name val="Arial Narrow"/>
      <family val="2"/>
    </font>
    <font>
      <sz val="4"/>
      <name val="Arial Black"/>
      <family val="2"/>
    </font>
    <font>
      <b/>
      <sz val="10"/>
      <color rgb="FF002060"/>
      <name val="Arial Narrow"/>
      <family val="2"/>
    </font>
    <font>
      <sz val="8"/>
      <color rgb="FFFF0000"/>
      <name val="Arial"/>
      <family val="2"/>
    </font>
    <font>
      <b/>
      <u/>
      <sz val="10"/>
      <name val="Arial"/>
      <family val="2"/>
    </font>
    <font>
      <i/>
      <sz val="10"/>
      <name val="Arial"/>
      <family val="2"/>
    </font>
    <font>
      <b/>
      <i/>
      <sz val="10"/>
      <color theme="8" tint="-0.499984740745262"/>
      <name val="Arial"/>
      <family val="2"/>
    </font>
    <font>
      <i/>
      <sz val="8"/>
      <color theme="8" tint="-0.499984740745262"/>
      <name val="Arial"/>
      <family val="2"/>
    </font>
    <font>
      <i/>
      <sz val="8"/>
      <name val="Arial"/>
      <family val="2"/>
    </font>
    <font>
      <b/>
      <u/>
      <sz val="10"/>
      <color theme="8" tint="-0.499984740745262"/>
      <name val="Arial"/>
      <family val="2"/>
    </font>
    <font>
      <sz val="4"/>
      <name val="Arial Narrow"/>
      <family val="2"/>
    </font>
    <font>
      <b/>
      <u/>
      <sz val="10"/>
      <color rgb="FFFF0000"/>
      <name val="Arial"/>
      <family val="2"/>
    </font>
    <font>
      <sz val="10"/>
      <color rgb="FF000000"/>
      <name val="Arial Narrow"/>
      <family val="2"/>
    </font>
    <font>
      <b/>
      <sz val="10"/>
      <color indexed="10"/>
      <name val="Arial"/>
      <family val="2"/>
    </font>
    <font>
      <b/>
      <sz val="10"/>
      <color indexed="62"/>
      <name val="Arial"/>
      <family val="2"/>
    </font>
    <font>
      <sz val="10"/>
      <color indexed="10"/>
      <name val="Arial"/>
      <family val="2"/>
    </font>
    <font>
      <sz val="4"/>
      <color rgb="FF002060"/>
      <name val="Arial"/>
      <family val="2"/>
    </font>
    <font>
      <b/>
      <sz val="8"/>
      <name val="Arial"/>
      <family val="2"/>
    </font>
    <font>
      <b/>
      <sz val="10"/>
      <color indexed="56"/>
      <name val="Arial"/>
      <family val="2"/>
    </font>
    <font>
      <b/>
      <u/>
      <sz val="10"/>
      <color theme="0"/>
      <name val="Arial"/>
      <family val="2"/>
    </font>
    <font>
      <b/>
      <sz val="4"/>
      <color theme="8" tint="-0.499984740745262"/>
      <name val="Arial"/>
      <family val="2"/>
    </font>
    <font>
      <b/>
      <sz val="4"/>
      <color rgb="FFFF0000"/>
      <name val="Arial"/>
      <family val="2"/>
    </font>
    <font>
      <u/>
      <sz val="4"/>
      <color theme="8" tint="-0.499984740745262"/>
      <name val="Arial"/>
      <family val="2"/>
    </font>
    <font>
      <b/>
      <sz val="8"/>
      <color theme="8" tint="-0.499984740745262"/>
      <name val="Arial"/>
      <family val="2"/>
    </font>
    <font>
      <b/>
      <u/>
      <sz val="4"/>
      <color theme="8" tint="-0.499984740745262"/>
      <name val="Arial"/>
      <family val="2"/>
    </font>
    <font>
      <sz val="4"/>
      <color rgb="FF00B050"/>
      <name val="Arial"/>
      <family val="2"/>
    </font>
    <font>
      <b/>
      <u/>
      <sz val="10"/>
      <color theme="10"/>
      <name val="Arial Narrow"/>
      <family val="2"/>
    </font>
    <font>
      <b/>
      <u/>
      <sz val="10"/>
      <color theme="8" tint="-0.499984740745262"/>
      <name val="Arial Narrow"/>
      <family val="2"/>
    </font>
    <font>
      <b/>
      <sz val="4"/>
      <color rgb="FF002060"/>
      <name val="Arial"/>
      <family val="2"/>
    </font>
    <font>
      <u/>
      <sz val="4"/>
      <color theme="10"/>
      <name val="Arial"/>
      <family val="2"/>
    </font>
  </fonts>
  <fills count="13">
    <fill>
      <patternFill patternType="none"/>
    </fill>
    <fill>
      <patternFill patternType="gray125"/>
    </fill>
    <fill>
      <patternFill patternType="solid">
        <fgColor theme="0"/>
        <bgColor indexed="64"/>
      </patternFill>
    </fill>
    <fill>
      <patternFill patternType="solid">
        <fgColor theme="0"/>
        <bgColor rgb="FFF3F3F3"/>
      </patternFill>
    </fill>
    <fill>
      <patternFill patternType="solid">
        <fgColor rgb="FFFFFF00"/>
        <bgColor indexed="64"/>
      </patternFill>
    </fill>
    <fill>
      <patternFill patternType="solid">
        <fgColor rgb="FFEAEAEA"/>
        <bgColor indexed="64"/>
      </patternFill>
    </fill>
    <fill>
      <patternFill patternType="solid">
        <fgColor theme="0" tint="-4.9989318521683403E-2"/>
        <bgColor indexed="64"/>
      </patternFill>
    </fill>
    <fill>
      <patternFill patternType="solid">
        <fgColor theme="7"/>
        <bgColor indexed="64"/>
      </patternFill>
    </fill>
    <fill>
      <patternFill patternType="solid">
        <fgColor rgb="FFFFCCCC"/>
        <bgColor indexed="64"/>
      </patternFill>
    </fill>
    <fill>
      <patternFill patternType="solid">
        <fgColor theme="0" tint="-0.249977111117893"/>
        <bgColor indexed="64"/>
      </patternFill>
    </fill>
    <fill>
      <patternFill patternType="solid">
        <fgColor rgb="FFCCFFCC"/>
        <bgColor indexed="64"/>
      </patternFill>
    </fill>
    <fill>
      <patternFill patternType="solid">
        <fgColor theme="2"/>
        <bgColor indexed="64"/>
      </patternFill>
    </fill>
    <fill>
      <patternFill patternType="solid">
        <fgColor rgb="FFFF00FF"/>
        <bgColor indexed="64"/>
      </patternFill>
    </fill>
  </fills>
  <borders count="69">
    <border>
      <left/>
      <right/>
      <top/>
      <bottom/>
      <diagonal/>
    </border>
    <border>
      <left/>
      <right/>
      <top/>
      <bottom style="thin">
        <color indexed="64"/>
      </bottom>
      <diagonal/>
    </border>
    <border>
      <left/>
      <right/>
      <top style="thin">
        <color auto="1"/>
      </top>
      <bottom style="hair">
        <color auto="1"/>
      </bottom>
      <diagonal/>
    </border>
    <border>
      <left/>
      <right/>
      <top style="thin">
        <color auto="1"/>
      </top>
      <bottom/>
      <diagonal/>
    </border>
    <border>
      <left/>
      <right/>
      <top/>
      <bottom style="hair">
        <color auto="1"/>
      </bottom>
      <diagonal/>
    </border>
    <border>
      <left/>
      <right/>
      <top style="hair">
        <color indexed="64"/>
      </top>
      <bottom style="hair">
        <color indexed="64"/>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hair">
        <color auto="1"/>
      </right>
      <top/>
      <bottom style="thin">
        <color indexed="64"/>
      </bottom>
      <diagonal/>
    </border>
    <border>
      <left style="hair">
        <color auto="1"/>
      </left>
      <right/>
      <top/>
      <bottom style="thin">
        <color indexed="64"/>
      </bottom>
      <diagonal/>
    </border>
    <border>
      <left style="hair">
        <color auto="1"/>
      </left>
      <right/>
      <top/>
      <bottom/>
      <diagonal/>
    </border>
    <border>
      <left/>
      <right/>
      <top style="hair">
        <color auto="1"/>
      </top>
      <bottom style="thin">
        <color auto="1"/>
      </bottom>
      <diagonal/>
    </border>
    <border>
      <left style="thin">
        <color indexed="64"/>
      </left>
      <right/>
      <top/>
      <bottom/>
      <diagonal/>
    </border>
    <border>
      <left/>
      <right/>
      <top style="hair">
        <color auto="1"/>
      </top>
      <bottom/>
      <diagonal/>
    </border>
    <border>
      <left/>
      <right/>
      <top style="medium">
        <color indexed="64"/>
      </top>
      <bottom style="thin">
        <color indexed="64"/>
      </bottom>
      <diagonal/>
    </border>
    <border>
      <left/>
      <right/>
      <top style="thin">
        <color indexed="64"/>
      </top>
      <bottom style="medium">
        <color indexed="64"/>
      </bottom>
      <diagonal/>
    </border>
    <border>
      <left style="hair">
        <color indexed="64"/>
      </left>
      <right style="hair">
        <color indexed="64"/>
      </right>
      <top/>
      <bottom/>
      <diagonal/>
    </border>
    <border>
      <left/>
      <right/>
      <top style="medium">
        <color indexed="64"/>
      </top>
      <bottom/>
      <diagonal/>
    </border>
    <border>
      <left/>
      <right/>
      <top style="thin">
        <color auto="1"/>
      </top>
      <bottom style="thin">
        <color auto="1"/>
      </bottom>
      <diagonal/>
    </border>
    <border>
      <left/>
      <right/>
      <top/>
      <bottom style="medium">
        <color indexed="64"/>
      </bottom>
      <diagonal/>
    </border>
    <border>
      <left/>
      <right/>
      <top style="hair">
        <color indexed="64"/>
      </top>
      <bottom style="medium">
        <color indexed="64"/>
      </bottom>
      <diagonal/>
    </border>
    <border>
      <left/>
      <right/>
      <top style="hair">
        <color auto="1"/>
      </top>
      <bottom style="hair">
        <color rgb="FF000000"/>
      </bottom>
      <diagonal/>
    </border>
    <border>
      <left style="hair">
        <color auto="1"/>
      </left>
      <right style="hair">
        <color auto="1"/>
      </right>
      <top style="thin">
        <color indexed="64"/>
      </top>
      <bottom style="hair">
        <color auto="1"/>
      </bottom>
      <diagonal/>
    </border>
    <border>
      <left style="hair">
        <color indexed="64"/>
      </left>
      <right style="hair">
        <color indexed="64"/>
      </right>
      <top style="hair">
        <color indexed="64"/>
      </top>
      <bottom style="thin">
        <color indexed="64"/>
      </bottom>
      <diagonal/>
    </border>
    <border>
      <left/>
      <right style="hair">
        <color auto="1"/>
      </right>
      <top/>
      <bottom style="thin">
        <color indexed="64"/>
      </bottom>
      <diagonal/>
    </border>
    <border>
      <left/>
      <right/>
      <top style="medium">
        <color indexed="64"/>
      </top>
      <bottom style="medium">
        <color indexed="64"/>
      </bottom>
      <diagonal/>
    </border>
    <border>
      <left/>
      <right/>
      <top style="medium">
        <color indexed="64"/>
      </top>
      <bottom style="hair">
        <color auto="1"/>
      </bottom>
      <diagonal/>
    </border>
    <border>
      <left/>
      <right style="hair">
        <color auto="1"/>
      </right>
      <top/>
      <bottom/>
      <diagonal/>
    </border>
    <border>
      <left style="thin">
        <color auto="1"/>
      </left>
      <right style="hair">
        <color auto="1"/>
      </right>
      <top/>
      <bottom style="hair">
        <color auto="1"/>
      </bottom>
      <diagonal/>
    </border>
    <border>
      <left style="thin">
        <color auto="1"/>
      </left>
      <right style="hair">
        <color auto="1"/>
      </right>
      <top/>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diagonal/>
    </border>
    <border>
      <left/>
      <right style="thin">
        <color auto="1"/>
      </right>
      <top/>
      <bottom/>
      <diagonal/>
    </border>
    <border>
      <left style="hair">
        <color auto="1"/>
      </left>
      <right style="thin">
        <color auto="1"/>
      </right>
      <top/>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style="hair">
        <color auto="1"/>
      </left>
      <right style="thin">
        <color auto="1"/>
      </right>
      <top/>
      <bottom style="hair">
        <color auto="1"/>
      </bottom>
      <diagonal/>
    </border>
    <border>
      <left style="hair">
        <color indexed="64"/>
      </left>
      <right style="hair">
        <color auto="1"/>
      </right>
      <top style="thin">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auto="1"/>
      </left>
      <right style="thin">
        <color auto="1"/>
      </right>
      <top/>
      <bottom style="thin">
        <color indexed="64"/>
      </bottom>
      <diagonal/>
    </border>
    <border>
      <left style="thin">
        <color auto="1"/>
      </left>
      <right style="hair">
        <color auto="1"/>
      </right>
      <top style="thin">
        <color auto="1"/>
      </top>
      <bottom style="hair">
        <color auto="1"/>
      </bottom>
      <diagonal/>
    </border>
    <border>
      <left/>
      <right/>
      <top style="thick">
        <color auto="1"/>
      </top>
      <bottom/>
      <diagonal/>
    </border>
    <border>
      <left style="thin">
        <color indexed="64"/>
      </left>
      <right/>
      <top/>
      <bottom style="thin">
        <color indexed="64"/>
      </bottom>
      <diagonal/>
    </border>
    <border>
      <left/>
      <right/>
      <top/>
      <bottom style="thick">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diagonal/>
    </border>
    <border>
      <left/>
      <right style="thin">
        <color indexed="64"/>
      </right>
      <top style="thin">
        <color indexed="64"/>
      </top>
      <bottom/>
      <diagonal/>
    </border>
    <border>
      <left/>
      <right/>
      <top style="double">
        <color auto="1"/>
      </top>
      <bottom/>
      <diagonal/>
    </border>
    <border>
      <left style="dotted">
        <color auto="1"/>
      </left>
      <right/>
      <top/>
      <bottom/>
      <diagonal/>
    </border>
    <border>
      <left/>
      <right style="dotted">
        <color auto="1"/>
      </right>
      <top/>
      <bottom/>
      <diagonal/>
    </border>
    <border>
      <left style="dotted">
        <color auto="1"/>
      </left>
      <right/>
      <top/>
      <bottom style="hair">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hair">
        <color auto="1"/>
      </left>
      <right/>
      <top style="double">
        <color auto="1"/>
      </top>
      <bottom/>
      <diagonal/>
    </border>
    <border>
      <left/>
      <right style="hair">
        <color auto="1"/>
      </right>
      <top style="double">
        <color auto="1"/>
      </top>
      <bottom/>
      <diagonal/>
    </border>
    <border>
      <left/>
      <right/>
      <top style="hair">
        <color auto="1"/>
      </top>
      <bottom style="double">
        <color auto="1"/>
      </bottom>
      <diagonal/>
    </border>
    <border diagonalUp="1" diagonalDown="1">
      <left style="hair">
        <color auto="1"/>
      </left>
      <right/>
      <top style="hair">
        <color auto="1"/>
      </top>
      <bottom style="hair">
        <color auto="1"/>
      </bottom>
      <diagonal style="hair">
        <color auto="1"/>
      </diagonal>
    </border>
  </borders>
  <cellStyleXfs count="3">
    <xf numFmtId="0" fontId="0" fillId="0" borderId="0"/>
    <xf numFmtId="0" fontId="2" fillId="0" borderId="0"/>
    <xf numFmtId="0" fontId="13" fillId="0" borderId="0" applyNumberFormat="0" applyFill="0" applyBorder="0" applyAlignment="0" applyProtection="0"/>
  </cellStyleXfs>
  <cellXfs count="1054">
    <xf numFmtId="0" fontId="0" fillId="0" borderId="0" xfId="0"/>
    <xf numFmtId="0" fontId="7" fillId="0" borderId="0" xfId="0" applyFont="1"/>
    <xf numFmtId="0" fontId="1" fillId="0" borderId="0" xfId="0" applyFont="1" applyAlignment="1">
      <alignment vertical="center"/>
    </xf>
    <xf numFmtId="0" fontId="3" fillId="0" borderId="0" xfId="0" applyFont="1" applyAlignment="1">
      <alignment vertical="center"/>
    </xf>
    <xf numFmtId="0" fontId="1" fillId="0" borderId="0" xfId="0" applyFont="1"/>
    <xf numFmtId="0" fontId="8" fillId="0" borderId="0" xfId="0" applyFont="1"/>
    <xf numFmtId="0" fontId="4" fillId="0" borderId="0" xfId="0" applyFont="1" applyAlignment="1">
      <alignment horizontal="left" vertical="center"/>
    </xf>
    <xf numFmtId="0" fontId="1" fillId="0" borderId="1" xfId="0" applyFont="1" applyBorder="1" applyAlignment="1">
      <alignment vertical="center"/>
    </xf>
    <xf numFmtId="0" fontId="1" fillId="0" borderId="0" xfId="0" applyFont="1" applyAlignment="1">
      <alignment horizontal="center" vertical="center"/>
    </xf>
    <xf numFmtId="0" fontId="12" fillId="0" borderId="0" xfId="0" applyFont="1" applyAlignment="1">
      <alignment vertical="center"/>
    </xf>
    <xf numFmtId="0" fontId="4" fillId="0" borderId="0" xfId="0" applyFont="1" applyAlignment="1">
      <alignment vertical="center"/>
    </xf>
    <xf numFmtId="0" fontId="11" fillId="0" borderId="0" xfId="0" applyFont="1" applyAlignment="1">
      <alignment vertical="center"/>
    </xf>
    <xf numFmtId="0" fontId="16" fillId="0" borderId="0" xfId="0" applyFont="1" applyAlignment="1">
      <alignment vertical="center"/>
    </xf>
    <xf numFmtId="0" fontId="10" fillId="0" borderId="0" xfId="0" applyFont="1" applyAlignment="1">
      <alignment horizontal="center" vertical="center"/>
    </xf>
    <xf numFmtId="0" fontId="12" fillId="0" borderId="0" xfId="0" applyFont="1" applyAlignment="1">
      <alignment horizontal="left" vertical="center"/>
    </xf>
    <xf numFmtId="0" fontId="5" fillId="0" borderId="0" xfId="0" applyFont="1" applyAlignment="1">
      <alignment vertical="center"/>
    </xf>
    <xf numFmtId="0" fontId="17" fillId="0" borderId="0" xfId="0" applyFont="1" applyAlignment="1">
      <alignment horizontal="left" vertical="center"/>
    </xf>
    <xf numFmtId="0" fontId="6" fillId="0" borderId="0" xfId="0" applyFont="1" applyAlignment="1">
      <alignment horizontal="left" vertical="center"/>
    </xf>
    <xf numFmtId="0" fontId="16" fillId="0" borderId="26" xfId="0" applyFont="1" applyBorder="1" applyAlignment="1">
      <alignment horizontal="left" vertical="center"/>
    </xf>
    <xf numFmtId="0" fontId="3" fillId="0" borderId="0" xfId="0" applyFont="1" applyAlignment="1">
      <alignment horizontal="center" vertical="center"/>
    </xf>
    <xf numFmtId="0" fontId="12" fillId="0" borderId="1" xfId="0" applyFont="1" applyBorder="1" applyAlignment="1">
      <alignment horizontal="center" vertical="center"/>
    </xf>
    <xf numFmtId="0" fontId="12" fillId="0" borderId="26" xfId="0" applyFont="1" applyBorder="1" applyAlignment="1">
      <alignment horizontal="center" vertical="center"/>
    </xf>
    <xf numFmtId="0" fontId="12" fillId="0" borderId="24" xfId="0" applyFont="1" applyBorder="1" applyAlignment="1">
      <alignment horizontal="center" vertical="center"/>
    </xf>
    <xf numFmtId="0" fontId="12" fillId="0" borderId="0" xfId="0" applyFont="1" applyAlignment="1">
      <alignment horizontal="center" vertical="center"/>
    </xf>
    <xf numFmtId="0" fontId="12" fillId="0" borderId="3" xfId="0" applyFont="1" applyBorder="1" applyAlignment="1">
      <alignment horizontal="center" vertical="center"/>
    </xf>
    <xf numFmtId="0" fontId="12" fillId="0" borderId="26" xfId="0" applyFont="1" applyBorder="1" applyAlignment="1">
      <alignment vertical="center"/>
    </xf>
    <xf numFmtId="0" fontId="2" fillId="0" borderId="0" xfId="0" applyFont="1"/>
    <xf numFmtId="0" fontId="12" fillId="0" borderId="27" xfId="0" applyFont="1" applyBorder="1" applyAlignment="1">
      <alignment horizontal="center" vertical="center"/>
    </xf>
    <xf numFmtId="0" fontId="12" fillId="0" borderId="32" xfId="0" applyFont="1" applyBorder="1" applyAlignment="1">
      <alignment horizontal="center" vertical="center"/>
    </xf>
    <xf numFmtId="0" fontId="10" fillId="0" borderId="10" xfId="0" applyFont="1" applyBorder="1" applyAlignment="1" applyProtection="1">
      <alignment horizontal="center" vertical="center" wrapText="1"/>
      <protection locked="0"/>
    </xf>
    <xf numFmtId="0" fontId="10" fillId="0" borderId="10" xfId="0" applyFont="1" applyBorder="1" applyAlignment="1" applyProtection="1">
      <alignment horizontal="center" vertical="center"/>
      <protection locked="0"/>
    </xf>
    <xf numFmtId="0" fontId="12" fillId="0" borderId="22" xfId="0" applyFont="1" applyBorder="1" applyAlignment="1">
      <alignment horizontal="center" vertical="center"/>
    </xf>
    <xf numFmtId="0" fontId="12" fillId="0" borderId="21" xfId="0" applyFont="1" applyBorder="1" applyAlignment="1">
      <alignment horizontal="center" vertical="center"/>
    </xf>
    <xf numFmtId="0" fontId="9" fillId="0" borderId="34" xfId="0" applyFont="1" applyBorder="1" applyAlignment="1">
      <alignment horizontal="left" vertical="center" wrapText="1"/>
    </xf>
    <xf numFmtId="14" fontId="16" fillId="0" borderId="0" xfId="0" applyNumberFormat="1" applyFont="1" applyAlignment="1">
      <alignment horizontal="left" vertical="center"/>
    </xf>
    <xf numFmtId="0" fontId="18" fillId="2" borderId="1" xfId="0" applyFont="1" applyFill="1" applyBorder="1" applyAlignment="1">
      <alignment vertical="center"/>
    </xf>
    <xf numFmtId="0" fontId="18" fillId="2" borderId="1" xfId="0" applyFont="1" applyFill="1" applyBorder="1" applyAlignment="1">
      <alignment horizontal="center" vertical="center" wrapText="1"/>
    </xf>
    <xf numFmtId="0" fontId="18" fillId="2" borderId="0" xfId="0" applyFont="1" applyFill="1" applyAlignment="1">
      <alignment horizontal="center" vertical="center" wrapText="1"/>
    </xf>
    <xf numFmtId="0" fontId="19" fillId="2" borderId="0" xfId="0" applyFont="1" applyFill="1" applyAlignment="1">
      <alignment horizontal="center" vertical="center" wrapText="1"/>
    </xf>
    <xf numFmtId="0" fontId="18" fillId="2" borderId="0" xfId="0" applyFont="1" applyFill="1" applyAlignment="1">
      <alignment vertical="center" wrapText="1"/>
    </xf>
    <xf numFmtId="0" fontId="20" fillId="2" borderId="0" xfId="0" applyFont="1" applyFill="1" applyAlignment="1">
      <alignment vertical="center" wrapText="1"/>
    </xf>
    <xf numFmtId="0" fontId="18" fillId="2" borderId="22" xfId="0" applyFont="1" applyFill="1" applyBorder="1" applyAlignment="1">
      <alignment horizontal="left" vertical="center"/>
    </xf>
    <xf numFmtId="0" fontId="18" fillId="2" borderId="22" xfId="0" applyFont="1" applyFill="1" applyBorder="1" applyAlignment="1">
      <alignment horizontal="left" vertical="center" wrapText="1"/>
    </xf>
    <xf numFmtId="0" fontId="18" fillId="2" borderId="22"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20" fillId="2" borderId="22" xfId="0" applyFont="1" applyFill="1" applyBorder="1" applyAlignment="1">
      <alignment horizontal="left" vertical="center" wrapText="1"/>
    </xf>
    <xf numFmtId="0" fontId="18" fillId="2" borderId="26" xfId="0" applyFont="1" applyFill="1" applyBorder="1" applyAlignment="1">
      <alignment horizontal="left" vertical="center" wrapText="1"/>
    </xf>
    <xf numFmtId="0" fontId="18" fillId="2" borderId="26"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20" fillId="2" borderId="26" xfId="0" applyFont="1" applyFill="1" applyBorder="1" applyAlignment="1">
      <alignment horizontal="left" vertical="center" wrapText="1"/>
    </xf>
    <xf numFmtId="0" fontId="21" fillId="0" borderId="33" xfId="0" applyFont="1" applyBorder="1" applyAlignment="1">
      <alignment horizontal="center" vertical="center" wrapText="1"/>
    </xf>
    <xf numFmtId="0" fontId="18" fillId="0" borderId="33" xfId="0" applyFont="1" applyBorder="1" applyAlignment="1">
      <alignment horizontal="left" vertical="center" wrapText="1"/>
    </xf>
    <xf numFmtId="0" fontId="18" fillId="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21" fillId="0" borderId="5" xfId="0" applyFont="1" applyBorder="1" applyAlignment="1">
      <alignment horizontal="center" vertical="center" wrapText="1"/>
    </xf>
    <xf numFmtId="0" fontId="18" fillId="0" borderId="5" xfId="0" applyFont="1" applyBorder="1" applyAlignment="1">
      <alignment horizontal="left" vertical="center" wrapText="1"/>
    </xf>
    <xf numFmtId="0" fontId="21" fillId="0" borderId="27" xfId="0" applyFont="1" applyBorder="1" applyAlignment="1">
      <alignment horizontal="center" vertical="center" wrapText="1"/>
    </xf>
    <xf numFmtId="0" fontId="18" fillId="0" borderId="27" xfId="0" applyFont="1" applyBorder="1" applyAlignment="1">
      <alignment horizontal="left" vertical="center" wrapText="1"/>
    </xf>
    <xf numFmtId="0" fontId="18" fillId="2" borderId="26" xfId="0" applyFont="1" applyFill="1" applyBorder="1" applyAlignment="1">
      <alignment vertical="center" wrapText="1"/>
    </xf>
    <xf numFmtId="0" fontId="18" fillId="2" borderId="32" xfId="0" applyFont="1" applyFill="1" applyBorder="1" applyAlignment="1">
      <alignment horizontal="left" vertical="center" wrapText="1"/>
    </xf>
    <xf numFmtId="0" fontId="18" fillId="2" borderId="32" xfId="0" applyFont="1" applyFill="1" applyBorder="1" applyAlignment="1">
      <alignment horizontal="center" vertical="center" wrapText="1"/>
    </xf>
    <xf numFmtId="0" fontId="19" fillId="2" borderId="32" xfId="0" applyFont="1" applyFill="1" applyBorder="1" applyAlignment="1">
      <alignment horizontal="center" vertical="center" wrapText="1"/>
    </xf>
    <xf numFmtId="0" fontId="18" fillId="2" borderId="32" xfId="0" applyFont="1" applyFill="1" applyBorder="1" applyAlignment="1">
      <alignment vertical="center" wrapText="1"/>
    </xf>
    <xf numFmtId="0" fontId="20" fillId="2" borderId="32" xfId="0" applyFont="1" applyFill="1" applyBorder="1" applyAlignment="1">
      <alignment vertical="center" wrapText="1"/>
    </xf>
    <xf numFmtId="0" fontId="21" fillId="2" borderId="33" xfId="0" applyFont="1" applyFill="1" applyBorder="1" applyAlignment="1">
      <alignment horizontal="center" vertical="center"/>
    </xf>
    <xf numFmtId="0" fontId="18" fillId="2" borderId="33" xfId="0" applyFont="1" applyFill="1" applyBorder="1" applyAlignment="1">
      <alignment horizontal="left" vertical="center" wrapText="1"/>
    </xf>
    <xf numFmtId="0" fontId="21" fillId="2" borderId="26" xfId="0" applyFont="1" applyFill="1" applyBorder="1" applyAlignment="1">
      <alignment horizontal="center" vertical="center" wrapText="1"/>
    </xf>
    <xf numFmtId="0" fontId="18" fillId="2" borderId="33" xfId="0" applyFont="1" applyFill="1" applyBorder="1" applyAlignment="1">
      <alignment vertical="center" wrapText="1"/>
    </xf>
    <xf numFmtId="0" fontId="18" fillId="2" borderId="33" xfId="0" applyFont="1" applyFill="1" applyBorder="1" applyAlignment="1">
      <alignment horizontal="center" vertical="center" wrapText="1"/>
    </xf>
    <xf numFmtId="0" fontId="19" fillId="2" borderId="33" xfId="0" applyFont="1" applyFill="1" applyBorder="1" applyAlignment="1">
      <alignment horizontal="center" vertical="center" wrapText="1"/>
    </xf>
    <xf numFmtId="0" fontId="20" fillId="2" borderId="33" xfId="0" applyFont="1" applyFill="1" applyBorder="1" applyAlignment="1">
      <alignment vertical="center" wrapText="1"/>
    </xf>
    <xf numFmtId="0" fontId="18" fillId="2" borderId="27" xfId="0" applyFont="1" applyFill="1" applyBorder="1" applyAlignment="1">
      <alignment horizontal="left" vertical="center" wrapText="1"/>
    </xf>
    <xf numFmtId="0" fontId="18" fillId="2" borderId="27"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8" fillId="2" borderId="27" xfId="0" applyFont="1" applyFill="1" applyBorder="1" applyAlignment="1">
      <alignment vertical="center" wrapText="1"/>
    </xf>
    <xf numFmtId="0" fontId="20" fillId="2" borderId="27" xfId="0" applyFont="1" applyFill="1" applyBorder="1" applyAlignment="1">
      <alignment vertical="center" wrapText="1"/>
    </xf>
    <xf numFmtId="0" fontId="22" fillId="2" borderId="0" xfId="0" applyFont="1" applyFill="1" applyAlignment="1">
      <alignment vertical="center"/>
    </xf>
    <xf numFmtId="0" fontId="18" fillId="0" borderId="0" xfId="0" applyFont="1" applyAlignment="1">
      <alignment vertical="center"/>
    </xf>
    <xf numFmtId="0" fontId="21" fillId="0" borderId="0" xfId="0" applyFont="1" applyAlignment="1">
      <alignment horizontal="left" vertical="center"/>
    </xf>
    <xf numFmtId="0" fontId="19" fillId="0" borderId="0" xfId="0" applyFont="1" applyAlignment="1">
      <alignment horizontal="center" vertical="center"/>
    </xf>
    <xf numFmtId="0" fontId="23" fillId="0" borderId="0" xfId="0" applyFont="1" applyAlignment="1">
      <alignment vertical="center"/>
    </xf>
    <xf numFmtId="0" fontId="18" fillId="0" borderId="0" xfId="0" applyFont="1" applyAlignment="1">
      <alignment horizontal="left" vertical="center"/>
    </xf>
    <xf numFmtId="0" fontId="24"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164" fontId="18" fillId="0" borderId="0" xfId="0" applyNumberFormat="1" applyFont="1" applyAlignment="1">
      <alignment horizontal="left" vertical="center"/>
    </xf>
    <xf numFmtId="164" fontId="18" fillId="0" borderId="0" xfId="0" applyNumberFormat="1" applyFont="1" applyAlignment="1">
      <alignment horizontal="right" vertical="center"/>
    </xf>
    <xf numFmtId="14" fontId="18" fillId="0" borderId="0" xfId="0" applyNumberFormat="1" applyFont="1" applyAlignment="1">
      <alignment horizontal="left" vertical="center"/>
    </xf>
    <xf numFmtId="0" fontId="18" fillId="2" borderId="0" xfId="0" quotePrefix="1" applyFont="1" applyFill="1" applyAlignment="1">
      <alignment vertical="center"/>
    </xf>
    <xf numFmtId="0" fontId="24" fillId="2" borderId="0" xfId="0" applyFont="1" applyFill="1" applyAlignment="1">
      <alignment vertical="center"/>
    </xf>
    <xf numFmtId="0" fontId="18" fillId="2" borderId="0" xfId="0" applyFont="1" applyFill="1" applyAlignment="1">
      <alignment vertical="center"/>
    </xf>
    <xf numFmtId="0" fontId="23" fillId="0" borderId="26" xfId="0" applyFont="1" applyBorder="1" applyAlignment="1">
      <alignment vertical="center" wrapText="1"/>
    </xf>
    <xf numFmtId="0" fontId="18" fillId="0" borderId="26" xfId="0" applyFont="1" applyBorder="1" applyAlignment="1">
      <alignment vertical="center"/>
    </xf>
    <xf numFmtId="0" fontId="18" fillId="0" borderId="26" xfId="0" applyFont="1" applyBorder="1" applyAlignment="1">
      <alignment vertical="center" wrapText="1"/>
    </xf>
    <xf numFmtId="0" fontId="18" fillId="0" borderId="26" xfId="0" applyFont="1" applyBorder="1" applyAlignment="1">
      <alignment horizontal="left" vertical="center"/>
    </xf>
    <xf numFmtId="0" fontId="18" fillId="0" borderId="26" xfId="0" applyFont="1" applyBorder="1" applyAlignment="1">
      <alignment horizontal="left" vertical="center" wrapText="1"/>
    </xf>
    <xf numFmtId="0" fontId="18" fillId="0" borderId="33" xfId="0" applyFont="1" applyBorder="1" applyAlignment="1">
      <alignment vertical="center"/>
    </xf>
    <xf numFmtId="0" fontId="22" fillId="0" borderId="33" xfId="0" applyFont="1" applyBorder="1" applyAlignment="1">
      <alignment vertical="center"/>
    </xf>
    <xf numFmtId="0" fontId="18" fillId="0" borderId="33" xfId="0" applyFont="1" applyBorder="1" applyAlignment="1">
      <alignment horizontal="center" vertical="center" wrapText="1"/>
    </xf>
    <xf numFmtId="0" fontId="18" fillId="0" borderId="33" xfId="0" applyFont="1" applyBorder="1" applyAlignment="1">
      <alignment horizontal="center" vertical="center"/>
    </xf>
    <xf numFmtId="0" fontId="18" fillId="0" borderId="33" xfId="0" applyFont="1" applyBorder="1"/>
    <xf numFmtId="0" fontId="18" fillId="2" borderId="24" xfId="0" applyFont="1" applyFill="1" applyBorder="1" applyAlignment="1">
      <alignment vertical="center" wrapText="1"/>
    </xf>
    <xf numFmtId="0" fontId="20" fillId="2" borderId="24" xfId="0" applyFont="1" applyFill="1" applyBorder="1" applyAlignment="1">
      <alignment vertical="center" wrapText="1"/>
    </xf>
    <xf numFmtId="0" fontId="21" fillId="0" borderId="18" xfId="0" applyFont="1" applyBorder="1" applyAlignment="1">
      <alignment horizontal="center" vertical="center" wrapText="1"/>
    </xf>
    <xf numFmtId="0" fontId="18" fillId="0" borderId="18" xfId="0" applyFont="1" applyBorder="1" applyAlignment="1">
      <alignment horizontal="left" vertical="center" wrapText="1"/>
    </xf>
    <xf numFmtId="0" fontId="21" fillId="0" borderId="4" xfId="0" applyFont="1" applyBorder="1" applyAlignment="1">
      <alignment horizontal="center" vertical="center" wrapText="1"/>
    </xf>
    <xf numFmtId="0" fontId="18" fillId="0" borderId="4" xfId="0" applyFont="1" applyBorder="1" applyAlignment="1">
      <alignment horizontal="left" vertical="center" wrapText="1"/>
    </xf>
    <xf numFmtId="0" fontId="21" fillId="2" borderId="21" xfId="0" applyFont="1" applyFill="1" applyBorder="1" applyAlignment="1">
      <alignment horizontal="center" vertical="center"/>
    </xf>
    <xf numFmtId="0" fontId="18" fillId="2" borderId="21" xfId="0" applyFont="1" applyFill="1" applyBorder="1" applyAlignment="1">
      <alignment vertical="center" wrapText="1"/>
    </xf>
    <xf numFmtId="0" fontId="18" fillId="2" borderId="21"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20" fillId="2" borderId="21" xfId="0" applyFont="1" applyFill="1" applyBorder="1" applyAlignment="1">
      <alignment vertical="center" wrapText="1"/>
    </xf>
    <xf numFmtId="0" fontId="21" fillId="2" borderId="4" xfId="0" applyFont="1" applyFill="1" applyBorder="1" applyAlignment="1">
      <alignment horizontal="center" vertical="center"/>
    </xf>
    <xf numFmtId="0" fontId="18" fillId="2" borderId="4" xfId="0" applyFont="1" applyFill="1" applyBorder="1" applyAlignment="1">
      <alignment vertical="center" wrapText="1"/>
    </xf>
    <xf numFmtId="0" fontId="21" fillId="2" borderId="5" xfId="0" applyFont="1" applyFill="1" applyBorder="1" applyAlignment="1">
      <alignment horizontal="center" vertical="center"/>
    </xf>
    <xf numFmtId="0" fontId="18" fillId="2" borderId="5" xfId="0" applyFont="1" applyFill="1" applyBorder="1" applyAlignment="1">
      <alignment vertical="center" wrapText="1"/>
    </xf>
    <xf numFmtId="0" fontId="21" fillId="2" borderId="27" xfId="0" applyFont="1" applyFill="1" applyBorder="1" applyAlignment="1">
      <alignment horizontal="center" vertical="center" wrapText="1"/>
    </xf>
    <xf numFmtId="0" fontId="18" fillId="2" borderId="0" xfId="0" applyFont="1" applyFill="1" applyAlignment="1">
      <alignment horizontal="left"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21" fillId="2" borderId="18" xfId="0" applyFont="1" applyFill="1" applyBorder="1" applyAlignment="1">
      <alignment horizontal="center" vertical="center" wrapText="1"/>
    </xf>
    <xf numFmtId="0" fontId="18" fillId="2" borderId="26" xfId="0" applyFont="1" applyFill="1" applyBorder="1" applyAlignment="1">
      <alignment vertical="center"/>
    </xf>
    <xf numFmtId="0" fontId="21" fillId="2" borderId="33" xfId="0" applyFont="1" applyFill="1" applyBorder="1" applyAlignment="1">
      <alignment horizontal="center" vertical="center" wrapText="1"/>
    </xf>
    <xf numFmtId="0" fontId="18" fillId="3" borderId="33" xfId="0" applyFont="1" applyFill="1" applyBorder="1" applyAlignment="1">
      <alignment horizontal="left" vertical="center" wrapText="1"/>
    </xf>
    <xf numFmtId="0" fontId="18" fillId="3" borderId="5"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21" fillId="2" borderId="2" xfId="0" applyFont="1" applyFill="1" applyBorder="1" applyAlignment="1">
      <alignment horizontal="center" vertical="center" wrapText="1"/>
    </xf>
    <xf numFmtId="0" fontId="18" fillId="3" borderId="4" xfId="0" applyFont="1" applyFill="1" applyBorder="1" applyAlignment="1">
      <alignment vertical="center" wrapText="1"/>
    </xf>
    <xf numFmtId="0" fontId="18" fillId="3" borderId="4" xfId="0" applyFont="1" applyFill="1" applyBorder="1" applyAlignment="1">
      <alignment horizontal="left" vertical="center" wrapText="1"/>
    </xf>
    <xf numFmtId="0" fontId="18" fillId="3" borderId="5" xfId="0" applyFont="1" applyFill="1" applyBorder="1" applyAlignment="1">
      <alignment vertical="center" wrapText="1"/>
    </xf>
    <xf numFmtId="0" fontId="18" fillId="3" borderId="27" xfId="0" applyFont="1" applyFill="1" applyBorder="1" applyAlignment="1">
      <alignment horizontal="left" vertical="center" wrapText="1"/>
    </xf>
    <xf numFmtId="0" fontId="19" fillId="2" borderId="32" xfId="0" applyFont="1" applyFill="1" applyBorder="1" applyAlignment="1">
      <alignment vertical="center" wrapText="1"/>
    </xf>
    <xf numFmtId="0" fontId="20" fillId="2" borderId="26" xfId="0" applyFont="1" applyFill="1" applyBorder="1" applyAlignment="1">
      <alignment vertical="center" wrapText="1"/>
    </xf>
    <xf numFmtId="0" fontId="18" fillId="0" borderId="2" xfId="0" applyFont="1" applyBorder="1" applyAlignment="1">
      <alignment horizontal="left" vertical="center" wrapText="1"/>
    </xf>
    <xf numFmtId="0" fontId="21" fillId="2" borderId="27" xfId="0" applyFont="1" applyFill="1" applyBorder="1" applyAlignment="1">
      <alignment horizontal="center" vertical="center"/>
    </xf>
    <xf numFmtId="0" fontId="18" fillId="0" borderId="33" xfId="1" applyFont="1" applyBorder="1" applyAlignment="1">
      <alignment horizontal="center" vertical="center" wrapText="1"/>
    </xf>
    <xf numFmtId="0" fontId="18" fillId="0" borderId="5" xfId="1" applyFont="1" applyBorder="1" applyAlignment="1">
      <alignment horizontal="center" vertical="center" wrapText="1"/>
    </xf>
    <xf numFmtId="0" fontId="18" fillId="0" borderId="5" xfId="1" applyFont="1" applyBorder="1" applyAlignment="1">
      <alignment horizontal="left" vertical="center" wrapText="1"/>
    </xf>
    <xf numFmtId="0" fontId="18" fillId="0" borderId="18" xfId="1" applyFont="1" applyBorder="1" applyAlignment="1">
      <alignment horizontal="center" vertical="center" wrapText="1"/>
    </xf>
    <xf numFmtId="0" fontId="18" fillId="0" borderId="18" xfId="1" applyFont="1" applyBorder="1" applyAlignment="1">
      <alignment horizontal="left" vertical="center" wrapText="1"/>
    </xf>
    <xf numFmtId="0" fontId="18" fillId="0" borderId="26" xfId="1" applyFont="1" applyBorder="1" applyAlignment="1">
      <alignment horizontal="center" vertical="center" wrapText="1"/>
    </xf>
    <xf numFmtId="0" fontId="18" fillId="0" borderId="26" xfId="1" applyFont="1" applyBorder="1" applyAlignment="1">
      <alignment horizontal="left" vertical="center"/>
    </xf>
    <xf numFmtId="0" fontId="18" fillId="2" borderId="5" xfId="0" applyFont="1" applyFill="1" applyBorder="1" applyAlignment="1">
      <alignment horizontal="left" vertical="center" wrapText="1"/>
    </xf>
    <xf numFmtId="0" fontId="21" fillId="0" borderId="2" xfId="0" applyFont="1" applyBorder="1" applyAlignment="1">
      <alignment horizontal="center" vertical="center"/>
    </xf>
    <xf numFmtId="0" fontId="21" fillId="2" borderId="0" xfId="0" applyFont="1" applyFill="1" applyAlignment="1">
      <alignment horizontal="center" vertical="center"/>
    </xf>
    <xf numFmtId="0" fontId="18" fillId="0" borderId="28" xfId="0" applyFont="1" applyBorder="1" applyAlignment="1">
      <alignment horizontal="left" vertical="center" wrapText="1"/>
    </xf>
    <xf numFmtId="0" fontId="21" fillId="0" borderId="2" xfId="0" applyFont="1" applyBorder="1" applyAlignment="1">
      <alignment horizontal="center" vertical="center" wrapText="1"/>
    </xf>
    <xf numFmtId="0" fontId="18" fillId="2" borderId="2" xfId="0" applyFont="1" applyFill="1" applyBorder="1" applyAlignment="1">
      <alignment vertical="center" wrapText="1"/>
    </xf>
    <xf numFmtId="0" fontId="19" fillId="2" borderId="2" xfId="0" applyFont="1" applyFill="1" applyBorder="1" applyAlignment="1">
      <alignment horizontal="center" vertical="center" wrapText="1"/>
    </xf>
    <xf numFmtId="0" fontId="18" fillId="0" borderId="33" xfId="0" applyFont="1" applyBorder="1" applyAlignment="1">
      <alignment vertical="center" wrapText="1"/>
    </xf>
    <xf numFmtId="0" fontId="18" fillId="0" borderId="4" xfId="0" applyFont="1" applyBorder="1" applyAlignment="1">
      <alignment vertical="center" wrapText="1"/>
    </xf>
    <xf numFmtId="0" fontId="18" fillId="0" borderId="4" xfId="0" applyFont="1" applyBorder="1" applyAlignment="1">
      <alignment vertical="center"/>
    </xf>
    <xf numFmtId="0" fontId="18" fillId="0" borderId="33" xfId="0" applyFont="1" applyBorder="1" applyAlignment="1">
      <alignment horizontal="left" vertical="center"/>
    </xf>
    <xf numFmtId="0" fontId="18" fillId="0" borderId="5" xfId="0" applyFont="1" applyBorder="1" applyAlignment="1">
      <alignment horizontal="left" vertical="center"/>
    </xf>
    <xf numFmtId="0" fontId="18" fillId="0" borderId="27" xfId="0" applyFont="1" applyBorder="1" applyAlignment="1">
      <alignment horizontal="left" vertical="center"/>
    </xf>
    <xf numFmtId="0" fontId="21" fillId="2" borderId="5" xfId="0" applyFont="1" applyFill="1" applyBorder="1" applyAlignment="1">
      <alignment vertical="center" wrapText="1"/>
    </xf>
    <xf numFmtId="0" fontId="21" fillId="0" borderId="1" xfId="0" applyFont="1" applyBorder="1" applyAlignment="1">
      <alignment horizontal="center" vertical="center" wrapText="1"/>
    </xf>
    <xf numFmtId="0" fontId="18" fillId="0" borderId="1" xfId="0" applyFont="1" applyBorder="1" applyAlignment="1">
      <alignment horizontal="left" vertical="center" wrapText="1"/>
    </xf>
    <xf numFmtId="0" fontId="18" fillId="0" borderId="26" xfId="0" applyFont="1" applyBorder="1" applyAlignment="1">
      <alignment horizontal="center" vertical="center" wrapText="1"/>
    </xf>
    <xf numFmtId="0" fontId="18" fillId="2" borderId="2" xfId="0" applyFont="1" applyFill="1" applyBorder="1" applyAlignment="1">
      <alignment horizontal="left" vertical="center" wrapText="1"/>
    </xf>
    <xf numFmtId="0" fontId="18" fillId="2" borderId="21" xfId="0" applyFont="1" applyFill="1" applyBorder="1" applyAlignment="1">
      <alignment horizontal="left" vertical="center" wrapText="1"/>
    </xf>
    <xf numFmtId="0" fontId="9" fillId="0" borderId="34" xfId="0" applyFont="1" applyBorder="1" applyAlignment="1">
      <alignment horizontal="center" vertical="center"/>
    </xf>
    <xf numFmtId="0" fontId="1" fillId="0" borderId="0" xfId="0" applyFont="1" applyAlignment="1">
      <alignment vertical="center" wrapText="1"/>
    </xf>
    <xf numFmtId="0" fontId="18" fillId="0" borderId="5" xfId="0" applyFont="1" applyBorder="1" applyAlignment="1">
      <alignment vertical="center" wrapText="1"/>
    </xf>
    <xf numFmtId="0" fontId="18" fillId="0" borderId="27" xfId="0" applyFont="1" applyBorder="1" applyAlignment="1">
      <alignment vertical="center" wrapText="1"/>
    </xf>
    <xf numFmtId="0" fontId="21" fillId="2" borderId="32" xfId="0" applyFont="1" applyFill="1" applyBorder="1" applyAlignment="1">
      <alignment horizontal="center" vertical="center"/>
    </xf>
    <xf numFmtId="0" fontId="21" fillId="0" borderId="21" xfId="0" applyFont="1" applyBorder="1" applyAlignment="1">
      <alignment horizontal="center" vertical="center" wrapText="1"/>
    </xf>
    <xf numFmtId="0" fontId="18" fillId="0" borderId="21" xfId="0" applyFont="1" applyBorder="1" applyAlignment="1">
      <alignment horizontal="left" vertical="center" wrapText="1"/>
    </xf>
    <xf numFmtId="0" fontId="1" fillId="0" borderId="25" xfId="0" applyFont="1" applyBorder="1" applyAlignment="1">
      <alignment horizontal="left" vertical="center" wrapText="1"/>
    </xf>
    <xf numFmtId="0" fontId="18" fillId="2" borderId="25"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8" fillId="2" borderId="25"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1" fillId="0" borderId="26" xfId="0" applyFont="1" applyBorder="1" applyAlignment="1">
      <alignment horizontal="center" vertical="center" wrapText="1"/>
    </xf>
    <xf numFmtId="0" fontId="18" fillId="0" borderId="2" xfId="0" applyFont="1" applyBorder="1" applyAlignment="1">
      <alignment vertical="center" wrapText="1"/>
    </xf>
    <xf numFmtId="14" fontId="0" fillId="0" borderId="0" xfId="0" applyNumberFormat="1" applyAlignment="1">
      <alignment horizontal="left"/>
    </xf>
    <xf numFmtId="0" fontId="0" fillId="0" borderId="0" xfId="0" applyAlignment="1">
      <alignment horizontal="left"/>
    </xf>
    <xf numFmtId="0" fontId="2" fillId="0" borderId="0" xfId="0" applyFont="1" applyAlignment="1">
      <alignment horizontal="left" vertical="center"/>
    </xf>
    <xf numFmtId="0" fontId="2" fillId="0" borderId="0" xfId="0" applyFont="1" applyAlignment="1">
      <alignment wrapText="1"/>
    </xf>
    <xf numFmtId="0" fontId="2" fillId="0" borderId="0" xfId="0" applyFont="1" applyAlignment="1">
      <alignment horizontal="center" vertical="center"/>
    </xf>
    <xf numFmtId="0" fontId="2" fillId="0" borderId="0" xfId="0" quotePrefix="1" applyFont="1" applyAlignment="1">
      <alignment horizontal="center" vertical="center"/>
    </xf>
    <xf numFmtId="0" fontId="10" fillId="0" borderId="0" xfId="0" applyFont="1" applyAlignment="1">
      <alignment vertical="top" wrapText="1"/>
    </xf>
    <xf numFmtId="0" fontId="10" fillId="0" borderId="0" xfId="0" applyFont="1" applyAlignment="1">
      <alignment vertical="top"/>
    </xf>
    <xf numFmtId="0" fontId="9" fillId="0" borderId="40" xfId="0" applyFont="1" applyBorder="1" applyAlignment="1">
      <alignment horizontal="left" vertical="center"/>
    </xf>
    <xf numFmtId="0" fontId="14" fillId="0" borderId="40" xfId="0" applyFont="1" applyBorder="1" applyAlignment="1">
      <alignment horizontal="left" vertical="center"/>
    </xf>
    <xf numFmtId="0" fontId="9" fillId="0" borderId="49" xfId="0" applyFont="1" applyBorder="1" applyAlignment="1">
      <alignment horizontal="left" vertical="center"/>
    </xf>
    <xf numFmtId="0" fontId="14" fillId="0" borderId="34" xfId="0" applyFont="1" applyBorder="1" applyAlignment="1">
      <alignment horizontal="center" vertical="center"/>
    </xf>
    <xf numFmtId="0" fontId="18" fillId="0" borderId="0" xfId="0" applyFont="1"/>
    <xf numFmtId="0" fontId="16" fillId="0" borderId="26" xfId="0" applyFont="1" applyBorder="1"/>
    <xf numFmtId="0" fontId="27" fillId="0" borderId="26" xfId="0" applyFont="1" applyBorder="1" applyAlignment="1">
      <alignment vertical="center"/>
    </xf>
    <xf numFmtId="0" fontId="27" fillId="0" borderId="0" xfId="0" applyFont="1" applyAlignment="1">
      <alignment vertical="center"/>
    </xf>
    <xf numFmtId="0" fontId="9" fillId="0" borderId="31" xfId="0" applyFont="1" applyBorder="1" applyAlignment="1">
      <alignment horizontal="center" vertical="center" wrapText="1"/>
    </xf>
    <xf numFmtId="0" fontId="16" fillId="0" borderId="26" xfId="0" applyFont="1" applyBorder="1" applyAlignment="1">
      <alignment horizontal="left"/>
    </xf>
    <xf numFmtId="0" fontId="3" fillId="0" borderId="0" xfId="0" applyFont="1"/>
    <xf numFmtId="0" fontId="18" fillId="0" borderId="0" xfId="0" applyFont="1" applyAlignment="1">
      <alignment horizontal="left"/>
    </xf>
    <xf numFmtId="0" fontId="18" fillId="0" borderId="0" xfId="0" applyFont="1" applyAlignment="1">
      <alignment horizontal="left" vertical="center" wrapText="1"/>
    </xf>
    <xf numFmtId="0" fontId="24" fillId="0" borderId="0" xfId="0" applyFont="1" applyAlignment="1">
      <alignment horizontal="center" vertical="center"/>
    </xf>
    <xf numFmtId="0" fontId="21" fillId="0" borderId="0" xfId="0" applyFont="1" applyAlignment="1">
      <alignment vertical="center"/>
    </xf>
    <xf numFmtId="0" fontId="18" fillId="0" borderId="0" xfId="0" applyFont="1" applyAlignment="1">
      <alignment horizontal="right" vertical="center"/>
    </xf>
    <xf numFmtId="0" fontId="21" fillId="0" borderId="31" xfId="0" applyFont="1" applyBorder="1" applyAlignment="1">
      <alignment horizontal="center" vertical="center" wrapText="1"/>
    </xf>
    <xf numFmtId="0" fontId="21" fillId="0" borderId="15" xfId="0" applyFont="1" applyBorder="1" applyAlignment="1">
      <alignment vertical="center"/>
    </xf>
    <xf numFmtId="0" fontId="21" fillId="0" borderId="15" xfId="0" applyFont="1" applyBorder="1" applyAlignment="1">
      <alignment vertical="center" wrapText="1"/>
    </xf>
    <xf numFmtId="0" fontId="21" fillId="0" borderId="15" xfId="0" applyFont="1" applyBorder="1" applyAlignment="1">
      <alignment horizontal="center" vertical="center" wrapText="1"/>
    </xf>
    <xf numFmtId="0" fontId="21" fillId="0" borderId="16" xfId="0" applyFont="1" applyBorder="1" applyAlignment="1">
      <alignment horizontal="left"/>
    </xf>
    <xf numFmtId="0" fontId="28" fillId="0" borderId="9" xfId="0" applyFont="1" applyBorder="1"/>
    <xf numFmtId="0" fontId="30" fillId="0" borderId="10" xfId="0" applyFont="1" applyBorder="1"/>
    <xf numFmtId="0" fontId="30" fillId="0" borderId="0" xfId="0" applyFont="1"/>
    <xf numFmtId="0" fontId="30" fillId="0" borderId="11" xfId="0" applyFont="1" applyBorder="1"/>
    <xf numFmtId="0" fontId="18" fillId="0" borderId="12" xfId="0" applyFont="1" applyBorder="1" applyAlignment="1">
      <alignment vertical="top"/>
    </xf>
    <xf numFmtId="0" fontId="18" fillId="0" borderId="13" xfId="0" applyFont="1" applyBorder="1"/>
    <xf numFmtId="0" fontId="18" fillId="0" borderId="13" xfId="0" applyFont="1" applyBorder="1" applyAlignment="1">
      <alignment horizontal="center"/>
    </xf>
    <xf numFmtId="0" fontId="18" fillId="0" borderId="14" xfId="0" applyFont="1" applyBorder="1"/>
    <xf numFmtId="0" fontId="21" fillId="0" borderId="0" xfId="0" applyFont="1"/>
    <xf numFmtId="0" fontId="18" fillId="4" borderId="0" xfId="0" applyFont="1" applyFill="1" applyAlignment="1">
      <alignment vertical="center" wrapText="1"/>
    </xf>
    <xf numFmtId="0" fontId="18" fillId="0" borderId="15" xfId="0" applyFont="1" applyBorder="1" applyAlignment="1">
      <alignment vertical="center"/>
    </xf>
    <xf numFmtId="0" fontId="31" fillId="0" borderId="10" xfId="0" applyFont="1" applyBorder="1" applyAlignment="1">
      <alignment horizontal="left" vertical="center" wrapText="1"/>
    </xf>
    <xf numFmtId="0" fontId="20" fillId="2" borderId="10" xfId="0" applyFont="1" applyFill="1" applyBorder="1" applyAlignment="1">
      <alignment horizontal="center" vertical="center" wrapText="1"/>
    </xf>
    <xf numFmtId="0" fontId="20" fillId="2" borderId="10" xfId="0" applyFont="1" applyFill="1" applyBorder="1" applyAlignment="1">
      <alignment vertical="center" wrapText="1"/>
    </xf>
    <xf numFmtId="0" fontId="4" fillId="0" borderId="0" xfId="0" applyFont="1" applyAlignment="1" applyProtection="1">
      <alignment horizontal="left" vertical="center"/>
      <protection locked="0"/>
    </xf>
    <xf numFmtId="0" fontId="4" fillId="0" borderId="0" xfId="0" applyFont="1" applyAlignment="1" applyProtection="1">
      <alignment vertical="center"/>
      <protection locked="0"/>
    </xf>
    <xf numFmtId="0" fontId="10" fillId="0" borderId="0" xfId="0" applyFont="1" applyAlignment="1" applyProtection="1">
      <alignment vertical="top"/>
      <protection locked="0"/>
    </xf>
    <xf numFmtId="0" fontId="3" fillId="0" borderId="0" xfId="0" applyFont="1" applyAlignment="1" applyProtection="1">
      <alignment vertical="center"/>
      <protection locked="0"/>
    </xf>
    <xf numFmtId="0" fontId="1" fillId="0" borderId="0" xfId="0" applyFont="1" applyAlignment="1" applyProtection="1">
      <alignment vertical="center"/>
      <protection locked="0"/>
    </xf>
    <xf numFmtId="14" fontId="18" fillId="0" borderId="0" xfId="0" applyNumberFormat="1" applyFont="1" applyAlignment="1" applyProtection="1">
      <alignment horizontal="left" vertical="center"/>
      <protection locked="0"/>
    </xf>
    <xf numFmtId="0" fontId="18" fillId="0" borderId="0" xfId="0" applyFont="1" applyAlignment="1" applyProtection="1">
      <alignment vertical="center"/>
      <protection locked="0"/>
    </xf>
    <xf numFmtId="0" fontId="24" fillId="0" borderId="0" xfId="0" applyFont="1" applyAlignment="1" applyProtection="1">
      <alignment vertical="center"/>
      <protection locked="0"/>
    </xf>
    <xf numFmtId="0" fontId="9" fillId="0" borderId="40" xfId="0" applyFont="1" applyBorder="1" applyAlignment="1" applyProtection="1">
      <alignment horizontal="left" vertical="center"/>
      <protection locked="0"/>
    </xf>
    <xf numFmtId="0" fontId="20" fillId="0" borderId="0" xfId="0" applyFont="1" applyAlignment="1" applyProtection="1">
      <alignment vertical="center"/>
      <protection locked="0"/>
    </xf>
    <xf numFmtId="0" fontId="11" fillId="0" borderId="0" xfId="0" applyFont="1" applyAlignment="1" applyProtection="1">
      <alignment vertical="center"/>
      <protection locked="0"/>
    </xf>
    <xf numFmtId="0" fontId="12" fillId="0" borderId="0" xfId="0" applyFont="1" applyAlignment="1" applyProtection="1">
      <alignment horizontal="left" vertical="center"/>
      <protection locked="0"/>
    </xf>
    <xf numFmtId="0" fontId="21" fillId="0" borderId="0" xfId="0" applyFont="1" applyAlignment="1" applyProtection="1">
      <alignment horizontal="left" vertical="center"/>
      <protection locked="0"/>
    </xf>
    <xf numFmtId="0" fontId="18" fillId="0" borderId="31" xfId="0" applyFont="1" applyBorder="1" applyAlignment="1" applyProtection="1">
      <alignment horizontal="left" vertical="center"/>
      <protection locked="0"/>
    </xf>
    <xf numFmtId="0" fontId="26" fillId="0" borderId="9" xfId="0" applyFont="1" applyBorder="1" applyAlignment="1" applyProtection="1">
      <alignment horizontal="left" vertical="center" wrapText="1"/>
      <protection locked="0"/>
    </xf>
    <xf numFmtId="0" fontId="8" fillId="0" borderId="0" xfId="0" applyFont="1" applyAlignment="1">
      <alignment vertical="center"/>
    </xf>
    <xf numFmtId="0" fontId="19" fillId="2" borderId="20" xfId="0" applyFont="1" applyFill="1" applyBorder="1" applyAlignment="1">
      <alignment horizontal="center" vertical="center" wrapText="1"/>
    </xf>
    <xf numFmtId="0" fontId="20" fillId="0" borderId="23" xfId="0" applyFont="1" applyBorder="1" applyAlignment="1">
      <alignment vertical="center"/>
    </xf>
    <xf numFmtId="0" fontId="18" fillId="0" borderId="23" xfId="0" applyFont="1" applyBorder="1" applyAlignment="1">
      <alignment vertical="center"/>
    </xf>
    <xf numFmtId="0" fontId="1" fillId="0" borderId="23" xfId="0" applyFont="1" applyBorder="1" applyAlignment="1">
      <alignment vertical="center"/>
    </xf>
    <xf numFmtId="0" fontId="21" fillId="2" borderId="21" xfId="0" applyFont="1" applyFill="1" applyBorder="1" applyAlignment="1">
      <alignment horizontal="center" vertical="center" wrapText="1"/>
    </xf>
    <xf numFmtId="0" fontId="18" fillId="3" borderId="21" xfId="0" applyFont="1" applyFill="1" applyBorder="1" applyAlignment="1">
      <alignment horizontal="left" vertical="center" wrapText="1"/>
    </xf>
    <xf numFmtId="0" fontId="26" fillId="2" borderId="9" xfId="0" applyFont="1" applyFill="1" applyBorder="1" applyAlignment="1">
      <alignment horizontal="left" vertical="center" wrapText="1"/>
    </xf>
    <xf numFmtId="0" fontId="26" fillId="2" borderId="9" xfId="0" applyFont="1" applyFill="1" applyBorder="1" applyAlignment="1">
      <alignment vertical="center" wrapText="1"/>
    </xf>
    <xf numFmtId="0" fontId="35" fillId="0" borderId="9" xfId="0" applyFont="1" applyBorder="1" applyAlignment="1" applyProtection="1">
      <alignment horizontal="left" vertical="center" wrapText="1"/>
      <protection locked="0"/>
    </xf>
    <xf numFmtId="0" fontId="36" fillId="0" borderId="10" xfId="0" applyFont="1" applyBorder="1" applyAlignment="1">
      <alignment horizontal="left" vertical="center" wrapText="1"/>
    </xf>
    <xf numFmtId="0" fontId="37" fillId="2" borderId="10" xfId="0" applyFont="1" applyFill="1" applyBorder="1" applyAlignment="1">
      <alignment horizontal="center" vertical="center" wrapText="1"/>
    </xf>
    <xf numFmtId="0" fontId="37" fillId="2" borderId="10" xfId="0" applyFont="1" applyFill="1" applyBorder="1" applyAlignment="1">
      <alignment vertical="center" wrapText="1"/>
    </xf>
    <xf numFmtId="0" fontId="38" fillId="0" borderId="4" xfId="0" applyFont="1" applyBorder="1" applyAlignment="1" applyProtection="1">
      <alignment horizontal="center" vertical="center" wrapText="1"/>
      <protection locked="0"/>
    </xf>
    <xf numFmtId="0" fontId="21" fillId="0" borderId="25" xfId="0" applyFont="1" applyBorder="1" applyAlignment="1">
      <alignment horizontal="center" vertical="center" wrapText="1"/>
    </xf>
    <xf numFmtId="0" fontId="18" fillId="0" borderId="25" xfId="0" applyFont="1" applyBorder="1" applyAlignment="1">
      <alignment horizontal="left" vertical="center" wrapText="1"/>
    </xf>
    <xf numFmtId="0" fontId="18" fillId="2" borderId="25" xfId="0" applyFont="1" applyFill="1" applyBorder="1" applyAlignment="1">
      <alignment vertical="center" wrapText="1"/>
    </xf>
    <xf numFmtId="0" fontId="20" fillId="2" borderId="25" xfId="0" applyFont="1" applyFill="1" applyBorder="1" applyAlignment="1">
      <alignment vertical="center" wrapText="1"/>
    </xf>
    <xf numFmtId="0" fontId="20" fillId="2" borderId="20" xfId="0" applyFont="1" applyFill="1" applyBorder="1" applyAlignment="1">
      <alignment vertical="center" wrapText="1"/>
    </xf>
    <xf numFmtId="0" fontId="18" fillId="2" borderId="20" xfId="0" applyFont="1" applyFill="1" applyBorder="1" applyAlignment="1">
      <alignment vertical="center" wrapText="1"/>
    </xf>
    <xf numFmtId="0" fontId="19" fillId="2" borderId="24" xfId="0" applyFont="1" applyFill="1" applyBorder="1" applyAlignment="1">
      <alignment vertical="center" wrapText="1"/>
    </xf>
    <xf numFmtId="0" fontId="18" fillId="2" borderId="22" xfId="0" applyFont="1" applyFill="1" applyBorder="1" applyAlignment="1">
      <alignment vertical="center" wrapText="1"/>
    </xf>
    <xf numFmtId="0" fontId="19" fillId="2" borderId="22" xfId="0" applyFont="1" applyFill="1" applyBorder="1" applyAlignment="1">
      <alignment vertical="center" wrapText="1"/>
    </xf>
    <xf numFmtId="0" fontId="20" fillId="2" borderId="22" xfId="0" applyFont="1" applyFill="1" applyBorder="1" applyAlignment="1">
      <alignment vertical="center" wrapText="1"/>
    </xf>
    <xf numFmtId="0" fontId="3" fillId="0" borderId="0" xfId="0" applyFont="1" applyAlignment="1">
      <alignment vertical="center" wrapText="1"/>
    </xf>
    <xf numFmtId="0" fontId="40" fillId="0" borderId="10" xfId="0" applyFont="1" applyBorder="1" applyAlignment="1" applyProtection="1">
      <alignment horizontal="left" vertical="center" wrapText="1"/>
      <protection locked="0"/>
    </xf>
    <xf numFmtId="0" fontId="40" fillId="0" borderId="29" xfId="0" applyFont="1" applyBorder="1" applyAlignment="1" applyProtection="1">
      <alignment horizontal="left" vertical="center" wrapText="1"/>
      <protection locked="0"/>
    </xf>
    <xf numFmtId="0" fontId="40" fillId="0" borderId="9" xfId="0" applyFont="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26" fillId="2" borderId="10" xfId="0" applyFont="1" applyFill="1" applyBorder="1" applyAlignment="1">
      <alignment horizontal="left" vertical="center" wrapText="1"/>
    </xf>
    <xf numFmtId="0" fontId="24" fillId="0" borderId="0" xfId="0" applyFont="1" applyAlignment="1">
      <alignment vertical="center" wrapText="1"/>
    </xf>
    <xf numFmtId="0" fontId="18" fillId="2" borderId="0" xfId="0" applyFont="1" applyFill="1" applyAlignment="1">
      <alignment horizontal="center" vertical="center"/>
    </xf>
    <xf numFmtId="0" fontId="16" fillId="0" borderId="2" xfId="0" applyFont="1" applyBorder="1" applyAlignment="1">
      <alignment vertical="center"/>
    </xf>
    <xf numFmtId="0" fontId="16" fillId="0" borderId="5" xfId="0" applyFont="1" applyBorder="1"/>
    <xf numFmtId="0" fontId="18" fillId="0" borderId="5" xfId="0" applyFont="1" applyBorder="1"/>
    <xf numFmtId="0" fontId="18" fillId="0" borderId="0" xfId="0" applyFont="1" applyAlignment="1" applyProtection="1">
      <alignment horizontal="left" vertical="center"/>
      <protection locked="0"/>
    </xf>
    <xf numFmtId="0" fontId="20" fillId="0" borderId="0" xfId="0" applyFont="1" applyAlignment="1">
      <alignment vertical="center"/>
    </xf>
    <xf numFmtId="0" fontId="1" fillId="0" borderId="0" xfId="0" applyFont="1" applyAlignment="1" applyProtection="1">
      <alignment horizontal="center" vertical="center"/>
      <protection locked="0"/>
    </xf>
    <xf numFmtId="0" fontId="0" fillId="0" borderId="0" xfId="0" pivotButton="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1" fillId="0" borderId="0" xfId="0" applyFont="1" applyAlignment="1">
      <alignment horizontal="center" vertical="center" wrapText="1"/>
    </xf>
    <xf numFmtId="0" fontId="3" fillId="2" borderId="0" xfId="0" applyFont="1" applyFill="1" applyAlignment="1">
      <alignment vertical="center"/>
    </xf>
    <xf numFmtId="0" fontId="43" fillId="0" borderId="0" xfId="0" applyFont="1" applyAlignment="1">
      <alignment vertical="center"/>
    </xf>
    <xf numFmtId="0" fontId="46" fillId="0" borderId="0" xfId="0" applyFont="1" applyAlignment="1">
      <alignment vertical="center"/>
    </xf>
    <xf numFmtId="0" fontId="1" fillId="2" borderId="0" xfId="0" applyFont="1" applyFill="1" applyAlignment="1">
      <alignment vertical="center"/>
    </xf>
    <xf numFmtId="0" fontId="6" fillId="0" borderId="0" xfId="0" applyFont="1" applyAlignment="1">
      <alignment horizontal="left"/>
    </xf>
    <xf numFmtId="0" fontId="12" fillId="0" borderId="0" xfId="0" applyFont="1" applyAlignment="1" applyProtection="1">
      <alignment horizontal="right" vertical="center" indent="1"/>
      <protection locked="0"/>
    </xf>
    <xf numFmtId="0" fontId="8" fillId="2" borderId="0" xfId="0" applyFont="1" applyFill="1" applyAlignment="1">
      <alignment vertical="center"/>
    </xf>
    <xf numFmtId="0" fontId="3" fillId="2" borderId="0" xfId="0" applyFont="1" applyFill="1" applyAlignment="1">
      <alignment vertical="top"/>
    </xf>
    <xf numFmtId="0" fontId="3" fillId="2" borderId="0" xfId="0" applyFont="1" applyFill="1" applyAlignment="1">
      <alignment vertical="top" wrapText="1"/>
    </xf>
    <xf numFmtId="0" fontId="18" fillId="0" borderId="0" xfId="0" applyFont="1" applyAlignment="1">
      <alignment vertical="center" wrapText="1"/>
    </xf>
    <xf numFmtId="0" fontId="31" fillId="0" borderId="11" xfId="0" applyFont="1" applyBorder="1" applyAlignment="1">
      <alignment horizontal="left" vertical="center" wrapText="1"/>
    </xf>
    <xf numFmtId="0" fontId="48" fillId="0" borderId="11" xfId="0" applyFont="1" applyBorder="1" applyAlignment="1" applyProtection="1">
      <alignment horizontal="center" vertical="center" wrapText="1"/>
      <protection locked="0"/>
    </xf>
    <xf numFmtId="0" fontId="28" fillId="0" borderId="0" xfId="0" applyFont="1" applyAlignment="1">
      <alignment vertical="center"/>
    </xf>
    <xf numFmtId="0" fontId="44" fillId="0" borderId="0" xfId="0" applyFont="1" applyAlignment="1">
      <alignment horizontal="left" vertical="center"/>
    </xf>
    <xf numFmtId="0" fontId="28" fillId="0" borderId="0" xfId="0" applyFont="1" applyAlignment="1">
      <alignment horizontal="left" vertical="center"/>
    </xf>
    <xf numFmtId="0" fontId="45" fillId="0" borderId="0" xfId="0" applyFont="1" applyAlignment="1">
      <alignment vertical="center"/>
    </xf>
    <xf numFmtId="14" fontId="28" fillId="0" borderId="0" xfId="0" applyNumberFormat="1" applyFont="1" applyAlignment="1">
      <alignment horizontal="left" vertical="center"/>
    </xf>
    <xf numFmtId="0" fontId="18" fillId="0" borderId="1" xfId="0" applyFont="1" applyBorder="1" applyAlignment="1">
      <alignment vertical="center"/>
    </xf>
    <xf numFmtId="0" fontId="21" fillId="0" borderId="33" xfId="0" applyFont="1" applyBorder="1" applyAlignment="1">
      <alignment horizontal="center" vertical="center"/>
    </xf>
    <xf numFmtId="0" fontId="22" fillId="0" borderId="0" xfId="0" applyFont="1" applyAlignment="1">
      <alignment vertical="center"/>
    </xf>
    <xf numFmtId="0" fontId="19" fillId="0" borderId="0" xfId="0" applyFont="1" applyAlignment="1">
      <alignment horizontal="center" vertical="center" wrapText="1"/>
    </xf>
    <xf numFmtId="0" fontId="20" fillId="0" borderId="0" xfId="0" applyFont="1" applyAlignment="1">
      <alignment vertical="center" wrapText="1"/>
    </xf>
    <xf numFmtId="0" fontId="19" fillId="0" borderId="27" xfId="0" applyFont="1" applyBorder="1" applyAlignment="1">
      <alignment horizontal="center" vertical="center" wrapText="1"/>
    </xf>
    <xf numFmtId="0" fontId="20" fillId="0" borderId="27" xfId="0" applyFont="1" applyBorder="1" applyAlignment="1">
      <alignment vertical="center" wrapText="1"/>
    </xf>
    <xf numFmtId="0" fontId="50" fillId="0" borderId="0" xfId="0" applyFont="1" applyAlignment="1">
      <alignment horizontal="center" vertical="center"/>
    </xf>
    <xf numFmtId="0" fontId="51" fillId="0" borderId="0" xfId="0" applyFont="1" applyAlignment="1">
      <alignment vertical="center"/>
    </xf>
    <xf numFmtId="0" fontId="18" fillId="0" borderId="51" xfId="0" applyFont="1" applyBorder="1" applyAlignment="1">
      <alignment horizontal="left" vertical="center"/>
    </xf>
    <xf numFmtId="0" fontId="24" fillId="0" borderId="51" xfId="0" applyFont="1" applyBorder="1" applyAlignment="1">
      <alignment vertical="center"/>
    </xf>
    <xf numFmtId="0" fontId="18" fillId="0" borderId="51" xfId="0" applyFont="1" applyBorder="1" applyAlignment="1">
      <alignment vertical="center"/>
    </xf>
    <xf numFmtId="14" fontId="18" fillId="0" borderId="51" xfId="0" applyNumberFormat="1" applyFont="1" applyBorder="1" applyAlignment="1">
      <alignment horizontal="left" vertical="center"/>
    </xf>
    <xf numFmtId="0" fontId="51" fillId="0" borderId="51" xfId="0" applyFont="1" applyBorder="1" applyAlignment="1">
      <alignment vertical="center"/>
    </xf>
    <xf numFmtId="0" fontId="52" fillId="0" borderId="0" xfId="0" applyFont="1" applyAlignment="1">
      <alignment horizontal="left" vertical="center"/>
    </xf>
    <xf numFmtId="0" fontId="6" fillId="0" borderId="33" xfId="0" applyFont="1" applyBorder="1" applyAlignment="1">
      <alignment vertical="center"/>
    </xf>
    <xf numFmtId="0" fontId="53" fillId="0" borderId="33" xfId="0" applyFont="1" applyBorder="1" applyAlignment="1">
      <alignment vertical="center"/>
    </xf>
    <xf numFmtId="0" fontId="18" fillId="0" borderId="26" xfId="0" applyFont="1" applyBorder="1" applyAlignment="1">
      <alignment horizontal="right" vertical="center"/>
    </xf>
    <xf numFmtId="0" fontId="54" fillId="0" borderId="0" xfId="0" applyFont="1" applyAlignment="1">
      <alignment vertical="center"/>
    </xf>
    <xf numFmtId="0" fontId="32" fillId="0" borderId="0" xfId="0" applyFont="1" applyAlignment="1">
      <alignment horizontal="left" vertical="center"/>
    </xf>
    <xf numFmtId="0" fontId="32" fillId="0" borderId="0" xfId="0" applyFont="1" applyAlignment="1">
      <alignment vertical="center"/>
    </xf>
    <xf numFmtId="14" fontId="32" fillId="0" borderId="0" xfId="0" applyNumberFormat="1" applyFont="1" applyAlignment="1">
      <alignment horizontal="left" vertical="center"/>
    </xf>
    <xf numFmtId="0" fontId="10" fillId="5" borderId="0" xfId="0" applyFont="1" applyFill="1" applyAlignment="1">
      <alignment horizontal="left" vertical="top"/>
    </xf>
    <xf numFmtId="0" fontId="10" fillId="5" borderId="0" xfId="0" applyFont="1" applyFill="1" applyAlignment="1">
      <alignment vertical="top" wrapText="1"/>
    </xf>
    <xf numFmtId="0" fontId="3" fillId="5" borderId="0" xfId="0" applyFont="1" applyFill="1" applyAlignment="1">
      <alignment horizontal="center" vertical="center"/>
    </xf>
    <xf numFmtId="0" fontId="3" fillId="5" borderId="0" xfId="0" applyFont="1" applyFill="1" applyAlignment="1">
      <alignment vertical="center"/>
    </xf>
    <xf numFmtId="0" fontId="55" fillId="5" borderId="1" xfId="0" applyFont="1" applyFill="1" applyBorder="1" applyAlignment="1">
      <alignment horizontal="center" vertical="center"/>
    </xf>
    <xf numFmtId="14" fontId="16" fillId="5" borderId="0" xfId="0" applyNumberFormat="1" applyFont="1" applyFill="1" applyAlignment="1">
      <alignment horizontal="left" vertical="center"/>
    </xf>
    <xf numFmtId="0" fontId="9" fillId="5" borderId="0" xfId="0" applyFont="1" applyFill="1" applyAlignment="1">
      <alignment horizontal="center" vertical="center" wrapText="1"/>
    </xf>
    <xf numFmtId="0" fontId="8" fillId="5" borderId="0" xfId="0" applyFont="1" applyFill="1" applyAlignment="1">
      <alignment horizontal="center" vertical="center"/>
    </xf>
    <xf numFmtId="0" fontId="8" fillId="5" borderId="0" xfId="0" applyFont="1" applyFill="1" applyAlignment="1">
      <alignment vertical="center"/>
    </xf>
    <xf numFmtId="0" fontId="9" fillId="5" borderId="19" xfId="0" applyFont="1" applyFill="1" applyBorder="1" applyAlignment="1">
      <alignment horizontal="left" vertical="center"/>
    </xf>
    <xf numFmtId="0" fontId="1" fillId="5" borderId="39" xfId="0" applyFont="1" applyFill="1" applyBorder="1" applyAlignment="1">
      <alignment horizontal="center" vertical="center"/>
    </xf>
    <xf numFmtId="0" fontId="9" fillId="5" borderId="19" xfId="0" applyFont="1" applyFill="1" applyBorder="1" applyAlignment="1">
      <alignment horizontal="center" vertical="center" wrapText="1"/>
    </xf>
    <xf numFmtId="0" fontId="9" fillId="5" borderId="40" xfId="0" applyFont="1" applyFill="1" applyBorder="1" applyAlignment="1">
      <alignment horizontal="center" vertical="center"/>
    </xf>
    <xf numFmtId="0" fontId="9" fillId="5"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1" fillId="5" borderId="19" xfId="0" applyFont="1" applyFill="1" applyBorder="1" applyAlignment="1">
      <alignment horizontal="center" vertical="center" wrapText="1"/>
    </xf>
    <xf numFmtId="0" fontId="1" fillId="5" borderId="43" xfId="0" applyFont="1" applyFill="1" applyBorder="1" applyAlignment="1">
      <alignment horizontal="center" vertical="center"/>
    </xf>
    <xf numFmtId="0" fontId="1" fillId="5" borderId="0" xfId="0" applyFont="1" applyFill="1" applyAlignment="1">
      <alignment horizontal="center" vertical="center"/>
    </xf>
    <xf numFmtId="0" fontId="1" fillId="5" borderId="0" xfId="0" applyFont="1" applyFill="1" applyAlignment="1">
      <alignment vertical="center"/>
    </xf>
    <xf numFmtId="0" fontId="10" fillId="5" borderId="37" xfId="0" applyFont="1" applyFill="1" applyBorder="1" applyAlignment="1" applyProtection="1">
      <alignment horizontal="center" vertical="center" wrapText="1"/>
      <protection locked="0"/>
    </xf>
    <xf numFmtId="0" fontId="10" fillId="5" borderId="41" xfId="0" applyFont="1" applyFill="1" applyBorder="1" applyAlignment="1" applyProtection="1">
      <alignment horizontal="center" vertical="center"/>
      <protection locked="0"/>
    </xf>
    <xf numFmtId="0" fontId="10" fillId="5" borderId="42" xfId="0" applyFont="1" applyFill="1" applyBorder="1" applyAlignment="1" applyProtection="1">
      <alignment horizontal="center" vertical="center"/>
      <protection locked="0"/>
    </xf>
    <xf numFmtId="0" fontId="10" fillId="5" borderId="37" xfId="0" applyFont="1" applyFill="1" applyBorder="1" applyAlignment="1">
      <alignment horizontal="center" vertical="center" wrapText="1"/>
    </xf>
    <xf numFmtId="0" fontId="10" fillId="5" borderId="41" xfId="0" applyFont="1" applyFill="1" applyBorder="1" applyAlignment="1">
      <alignment horizontal="center" vertical="center"/>
    </xf>
    <xf numFmtId="0" fontId="10" fillId="5" borderId="10" xfId="0" applyFont="1" applyFill="1" applyBorder="1" applyAlignment="1" applyProtection="1">
      <alignment horizontal="center" vertical="center" wrapText="1"/>
      <protection locked="0"/>
    </xf>
    <xf numFmtId="0" fontId="10" fillId="5" borderId="11" xfId="0" applyFont="1" applyFill="1" applyBorder="1" applyAlignment="1" applyProtection="1">
      <alignment horizontal="center" vertical="center"/>
      <protection locked="0"/>
    </xf>
    <xf numFmtId="0" fontId="10" fillId="5" borderId="13" xfId="0" applyFont="1" applyFill="1" applyBorder="1" applyAlignment="1" applyProtection="1">
      <alignment horizontal="center" vertical="center" wrapText="1"/>
      <protection locked="0"/>
    </xf>
    <xf numFmtId="0" fontId="10" fillId="5" borderId="14" xfId="0" applyFont="1" applyFill="1" applyBorder="1" applyAlignment="1" applyProtection="1">
      <alignment horizontal="center" vertical="center"/>
      <protection locked="0"/>
    </xf>
    <xf numFmtId="0" fontId="10" fillId="5" borderId="7" xfId="0" applyFont="1" applyFill="1" applyBorder="1" applyAlignment="1" applyProtection="1">
      <alignment horizontal="center" vertical="center" wrapText="1"/>
      <protection locked="0"/>
    </xf>
    <xf numFmtId="0" fontId="10" fillId="5" borderId="7" xfId="0" applyFont="1" applyFill="1" applyBorder="1" applyAlignment="1" applyProtection="1">
      <alignment horizontal="center" vertical="center"/>
      <protection locked="0"/>
    </xf>
    <xf numFmtId="0" fontId="10" fillId="5" borderId="13" xfId="0" applyFont="1" applyFill="1" applyBorder="1" applyAlignment="1" applyProtection="1">
      <alignment horizontal="center" vertical="center"/>
      <protection locked="0"/>
    </xf>
    <xf numFmtId="0" fontId="10" fillId="5" borderId="10" xfId="0" applyFont="1" applyFill="1" applyBorder="1" applyAlignment="1" applyProtection="1">
      <alignment horizontal="center" vertical="center"/>
      <protection locked="0"/>
    </xf>
    <xf numFmtId="0" fontId="10" fillId="5" borderId="10" xfId="0" applyFont="1" applyFill="1" applyBorder="1" applyAlignment="1">
      <alignment horizontal="center" vertical="center" wrapText="1"/>
    </xf>
    <xf numFmtId="0" fontId="10" fillId="5" borderId="10" xfId="0" applyFont="1" applyFill="1" applyBorder="1" applyAlignment="1">
      <alignment horizontal="center" vertical="center"/>
    </xf>
    <xf numFmtId="0" fontId="10" fillId="5" borderId="30" xfId="0" applyFont="1" applyFill="1" applyBorder="1" applyAlignment="1" applyProtection="1">
      <alignment horizontal="center" vertical="center" wrapText="1"/>
      <protection locked="0"/>
    </xf>
    <xf numFmtId="0" fontId="10" fillId="5" borderId="30" xfId="0" applyFont="1" applyFill="1" applyBorder="1" applyAlignment="1" applyProtection="1">
      <alignment horizontal="center" vertical="center"/>
      <protection locked="0"/>
    </xf>
    <xf numFmtId="0" fontId="10" fillId="5" borderId="0" xfId="0" applyFont="1" applyFill="1" applyAlignment="1">
      <alignment horizontal="center" vertical="center"/>
    </xf>
    <xf numFmtId="0" fontId="16" fillId="5" borderId="0" xfId="0" applyFont="1" applyFill="1" applyAlignment="1">
      <alignment horizontal="left" vertical="center"/>
    </xf>
    <xf numFmtId="164" fontId="15" fillId="5" borderId="0" xfId="0" applyNumberFormat="1" applyFont="1" applyFill="1" applyAlignment="1">
      <alignment vertical="center"/>
    </xf>
    <xf numFmtId="0" fontId="16" fillId="5" borderId="0" xfId="0" applyFont="1" applyFill="1" applyAlignment="1">
      <alignment vertical="center"/>
    </xf>
    <xf numFmtId="0" fontId="54" fillId="5" borderId="0" xfId="0" applyFont="1" applyFill="1" applyAlignment="1">
      <alignment vertical="center"/>
    </xf>
    <xf numFmtId="0" fontId="15" fillId="5" borderId="0" xfId="0" applyFont="1" applyFill="1" applyAlignment="1">
      <alignment vertical="center" wrapText="1"/>
    </xf>
    <xf numFmtId="0" fontId="16" fillId="5" borderId="0" xfId="0" applyFont="1" applyFill="1" applyAlignment="1">
      <alignment horizontal="left" vertical="center" wrapText="1"/>
    </xf>
    <xf numFmtId="0" fontId="1" fillId="5" borderId="0" xfId="0" applyFont="1" applyFill="1" applyAlignment="1">
      <alignment horizontal="center" vertical="center" wrapText="1"/>
    </xf>
    <xf numFmtId="0" fontId="9" fillId="5" borderId="0" xfId="0" applyFont="1" applyFill="1" applyAlignment="1">
      <alignment horizontal="left" vertical="center" wrapText="1"/>
    </xf>
    <xf numFmtId="0" fontId="9" fillId="5" borderId="34" xfId="0" applyFont="1" applyFill="1" applyBorder="1" applyAlignment="1">
      <alignment horizontal="left" vertical="center" wrapText="1"/>
    </xf>
    <xf numFmtId="0" fontId="9" fillId="5" borderId="4" xfId="0" applyFont="1" applyFill="1" applyBorder="1" applyAlignment="1">
      <alignment horizontal="left" vertical="center" wrapText="1"/>
    </xf>
    <xf numFmtId="0" fontId="1" fillId="5" borderId="34" xfId="0" applyFont="1" applyFill="1" applyBorder="1" applyAlignment="1">
      <alignment horizontal="center" vertical="center" wrapText="1"/>
    </xf>
    <xf numFmtId="0" fontId="18" fillId="5" borderId="0" xfId="0" applyFont="1" applyFill="1" applyAlignment="1">
      <alignment vertical="center"/>
    </xf>
    <xf numFmtId="0" fontId="24" fillId="5" borderId="0" xfId="0" applyFont="1" applyFill="1" applyAlignment="1">
      <alignment vertical="center"/>
    </xf>
    <xf numFmtId="0" fontId="10" fillId="5" borderId="0" xfId="0" applyFont="1" applyFill="1" applyAlignment="1">
      <alignment vertical="top"/>
    </xf>
    <xf numFmtId="0" fontId="9" fillId="5" borderId="0" xfId="0" applyFont="1" applyFill="1" applyAlignment="1">
      <alignment horizontal="center" vertical="center"/>
    </xf>
    <xf numFmtId="0" fontId="1" fillId="5" borderId="19" xfId="0" applyFont="1" applyFill="1" applyBorder="1" applyAlignment="1">
      <alignment vertical="center"/>
    </xf>
    <xf numFmtId="0" fontId="9" fillId="5" borderId="17" xfId="0" applyFont="1" applyFill="1" applyBorder="1" applyAlignment="1">
      <alignment horizontal="center" vertical="center"/>
    </xf>
    <xf numFmtId="0" fontId="9" fillId="5" borderId="17" xfId="0" applyFont="1" applyFill="1" applyBorder="1" applyAlignment="1">
      <alignment horizontal="center" vertical="center" wrapText="1"/>
    </xf>
    <xf numFmtId="0" fontId="10" fillId="5" borderId="11" xfId="0" applyFont="1" applyFill="1" applyBorder="1" applyAlignment="1">
      <alignment horizontal="center" vertical="center"/>
    </xf>
    <xf numFmtId="0" fontId="10" fillId="5" borderId="0" xfId="0" applyFont="1" applyFill="1" applyAlignment="1">
      <alignment horizontal="center" vertical="top"/>
    </xf>
    <xf numFmtId="0" fontId="3" fillId="5" borderId="10" xfId="0" applyFont="1" applyFill="1" applyBorder="1" applyAlignment="1">
      <alignment horizontal="center" vertical="center"/>
    </xf>
    <xf numFmtId="0" fontId="1" fillId="5" borderId="10" xfId="0" applyFont="1" applyFill="1" applyBorder="1" applyAlignment="1">
      <alignment horizontal="center" vertical="center"/>
    </xf>
    <xf numFmtId="0" fontId="56" fillId="0" borderId="0" xfId="0" applyFont="1" applyAlignment="1">
      <alignment vertical="center"/>
    </xf>
    <xf numFmtId="0" fontId="18" fillId="0" borderId="27" xfId="0" applyFont="1" applyBorder="1" applyAlignment="1">
      <alignment vertical="center"/>
    </xf>
    <xf numFmtId="0" fontId="18" fillId="0" borderId="18" xfId="0" applyFont="1" applyBorder="1" applyAlignment="1">
      <alignment vertical="center"/>
    </xf>
    <xf numFmtId="0" fontId="18" fillId="0" borderId="18" xfId="0" applyFont="1" applyBorder="1" applyAlignment="1">
      <alignment vertical="center" wrapText="1"/>
    </xf>
    <xf numFmtId="0" fontId="1" fillId="5" borderId="10" xfId="0" applyFont="1" applyFill="1" applyBorder="1" applyAlignment="1">
      <alignment horizontal="center" vertical="center" wrapText="1"/>
    </xf>
    <xf numFmtId="0" fontId="8" fillId="5" borderId="10" xfId="0" applyFont="1" applyFill="1" applyBorder="1" applyAlignment="1">
      <alignment horizontal="center" vertical="center"/>
    </xf>
    <xf numFmtId="0" fontId="18" fillId="0" borderId="20" xfId="0" applyFont="1" applyBorder="1" applyAlignment="1">
      <alignment horizontal="left" vertical="center" wrapText="1"/>
    </xf>
    <xf numFmtId="0" fontId="21" fillId="0" borderId="3" xfId="0" applyFont="1" applyBorder="1" applyAlignment="1">
      <alignment horizontal="left" vertical="center"/>
    </xf>
    <xf numFmtId="0" fontId="21" fillId="0" borderId="58" xfId="0" applyFont="1" applyBorder="1" applyAlignment="1">
      <alignment horizontal="left" vertical="center"/>
    </xf>
    <xf numFmtId="0" fontId="18" fillId="0" borderId="1" xfId="0" applyFont="1" applyBorder="1" applyAlignment="1">
      <alignment horizontal="left" vertical="center"/>
    </xf>
    <xf numFmtId="0" fontId="18" fillId="0" borderId="20" xfId="0" applyFont="1" applyBorder="1" applyAlignment="1">
      <alignment vertical="center"/>
    </xf>
    <xf numFmtId="0" fontId="18" fillId="0" borderId="17" xfId="0" applyFont="1" applyBorder="1" applyAlignment="1">
      <alignment vertical="center"/>
    </xf>
    <xf numFmtId="0" fontId="18" fillId="0" borderId="4" xfId="0" applyFont="1" applyBorder="1" applyAlignment="1">
      <alignment horizontal="left" vertical="center"/>
    </xf>
    <xf numFmtId="0" fontId="54" fillId="0" borderId="53" xfId="0" applyFont="1" applyBorder="1" applyAlignment="1">
      <alignment vertical="center"/>
    </xf>
    <xf numFmtId="0" fontId="32" fillId="0" borderId="53" xfId="0" applyFont="1" applyBorder="1" applyAlignment="1">
      <alignment horizontal="left" vertical="center"/>
    </xf>
    <xf numFmtId="0" fontId="32" fillId="0" borderId="53" xfId="0" applyFont="1" applyBorder="1" applyAlignment="1">
      <alignment vertical="center"/>
    </xf>
    <xf numFmtId="14" fontId="32" fillId="0" borderId="53" xfId="0" applyNumberFormat="1" applyFont="1" applyBorder="1" applyAlignment="1">
      <alignment horizontal="left" vertical="center"/>
    </xf>
    <xf numFmtId="0" fontId="17" fillId="0" borderId="0" xfId="0" applyFont="1" applyAlignment="1">
      <alignment horizontal="left" vertical="top" wrapText="1"/>
    </xf>
    <xf numFmtId="0" fontId="21" fillId="2" borderId="0" xfId="0" quotePrefix="1" applyFont="1" applyFill="1" applyAlignment="1">
      <alignment vertical="center"/>
    </xf>
    <xf numFmtId="0" fontId="3" fillId="6" borderId="0" xfId="0" applyFont="1" applyFill="1" applyAlignment="1">
      <alignment vertical="center"/>
    </xf>
    <xf numFmtId="0" fontId="9" fillId="6" borderId="0" xfId="0" applyFont="1" applyFill="1" applyAlignment="1">
      <alignment horizontal="center" vertical="center" wrapText="1"/>
    </xf>
    <xf numFmtId="0" fontId="9" fillId="6" borderId="39" xfId="0" applyFont="1" applyFill="1" applyBorder="1" applyAlignment="1">
      <alignment horizontal="center" vertical="center"/>
    </xf>
    <xf numFmtId="0" fontId="3" fillId="6" borderId="3" xfId="0" applyFont="1" applyFill="1" applyBorder="1" applyAlignment="1">
      <alignment vertical="center"/>
    </xf>
    <xf numFmtId="0" fontId="48" fillId="6" borderId="0" xfId="0" applyFont="1" applyFill="1" applyAlignment="1">
      <alignment horizontal="center" vertical="center" wrapText="1"/>
    </xf>
    <xf numFmtId="0" fontId="48" fillId="6" borderId="39" xfId="0" applyFont="1" applyFill="1" applyBorder="1" applyAlignment="1">
      <alignment horizontal="center" vertical="center"/>
    </xf>
    <xf numFmtId="0" fontId="18" fillId="0" borderId="4" xfId="0" applyFont="1" applyBorder="1" applyAlignment="1">
      <alignment horizontal="left"/>
    </xf>
    <xf numFmtId="0" fontId="22" fillId="0" borderId="4" xfId="0" applyFont="1" applyBorder="1" applyAlignment="1">
      <alignment horizontal="left" vertical="center"/>
    </xf>
    <xf numFmtId="0" fontId="16" fillId="0" borderId="1" xfId="0" applyFont="1" applyBorder="1" applyAlignment="1">
      <alignment horizontal="left" vertical="center"/>
    </xf>
    <xf numFmtId="0" fontId="23" fillId="0" borderId="1" xfId="0" applyFont="1" applyBorder="1" applyAlignment="1">
      <alignment vertical="center" wrapText="1"/>
    </xf>
    <xf numFmtId="0" fontId="3" fillId="0" borderId="1" xfId="0" applyFont="1" applyBorder="1" applyAlignment="1">
      <alignment vertical="center"/>
    </xf>
    <xf numFmtId="0" fontId="18" fillId="0" borderId="5" xfId="0" applyFont="1" applyBorder="1" applyAlignment="1">
      <alignment vertical="center"/>
    </xf>
    <xf numFmtId="0" fontId="22" fillId="0" borderId="2" xfId="0" applyFont="1" applyBorder="1" applyAlignment="1">
      <alignment vertical="center"/>
    </xf>
    <xf numFmtId="0" fontId="22" fillId="0" borderId="2" xfId="0" applyFont="1" applyBorder="1" applyAlignment="1">
      <alignment horizontal="left" vertical="center"/>
    </xf>
    <xf numFmtId="0" fontId="1" fillId="0" borderId="2" xfId="0" applyFont="1" applyBorder="1" applyAlignment="1">
      <alignment horizontal="left" vertical="center"/>
    </xf>
    <xf numFmtId="0" fontId="12" fillId="0" borderId="20" xfId="0" applyFont="1" applyBorder="1" applyAlignment="1">
      <alignment horizontal="center" vertical="center"/>
    </xf>
    <xf numFmtId="0" fontId="1" fillId="0" borderId="26" xfId="0" applyFont="1" applyBorder="1" applyAlignment="1">
      <alignment vertical="center"/>
    </xf>
    <xf numFmtId="0" fontId="21" fillId="0" borderId="4" xfId="0" applyFont="1" applyBorder="1" applyAlignment="1">
      <alignment vertical="center"/>
    </xf>
    <xf numFmtId="0" fontId="21" fillId="0" borderId="3" xfId="0" applyFont="1" applyBorder="1" applyAlignment="1">
      <alignment vertical="center"/>
    </xf>
    <xf numFmtId="0" fontId="21" fillId="0" borderId="57" xfId="0" applyFont="1" applyBorder="1" applyAlignment="1">
      <alignment vertical="center"/>
    </xf>
    <xf numFmtId="0" fontId="16" fillId="0" borderId="0" xfId="0" applyFont="1" applyAlignment="1">
      <alignment horizontal="left" vertical="top"/>
    </xf>
    <xf numFmtId="0" fontId="21" fillId="0" borderId="60" xfId="0" applyFont="1" applyBorder="1" applyAlignment="1">
      <alignment vertical="center"/>
    </xf>
    <xf numFmtId="0" fontId="18" fillId="0" borderId="60" xfId="0" applyFont="1" applyBorder="1" applyAlignment="1">
      <alignment vertical="center"/>
    </xf>
    <xf numFmtId="0" fontId="18" fillId="0" borderId="4" xfId="0" applyFont="1" applyBorder="1" applyAlignment="1">
      <alignment horizontal="right" vertical="center"/>
    </xf>
    <xf numFmtId="0" fontId="18" fillId="0" borderId="1" xfId="0" applyFont="1" applyBorder="1" applyAlignment="1">
      <alignment vertical="center" wrapText="1"/>
    </xf>
    <xf numFmtId="0" fontId="3" fillId="0" borderId="26" xfId="0" applyFont="1" applyBorder="1" applyAlignment="1">
      <alignment vertical="center"/>
    </xf>
    <xf numFmtId="0" fontId="18" fillId="0" borderId="4" xfId="0" applyFont="1" applyBorder="1" applyAlignment="1">
      <alignment horizontal="center" vertical="center"/>
    </xf>
    <xf numFmtId="0" fontId="21" fillId="0" borderId="1" xfId="0" applyFont="1" applyBorder="1" applyAlignment="1">
      <alignment horizontal="right" vertical="center"/>
    </xf>
    <xf numFmtId="0" fontId="21" fillId="0" borderId="1" xfId="0" applyFont="1" applyBorder="1" applyAlignment="1">
      <alignment horizontal="center" vertical="center"/>
    </xf>
    <xf numFmtId="0" fontId="58" fillId="0" borderId="0" xfId="0" applyFont="1" applyAlignment="1">
      <alignment horizontal="left" vertical="center"/>
    </xf>
    <xf numFmtId="0" fontId="48" fillId="5" borderId="0" xfId="0" applyFont="1" applyFill="1" applyAlignment="1">
      <alignment horizontal="center" vertical="center" wrapText="1"/>
    </xf>
    <xf numFmtId="0" fontId="18" fillId="0" borderId="61" xfId="0" applyFont="1" applyBorder="1" applyAlignment="1">
      <alignment vertical="center"/>
    </xf>
    <xf numFmtId="0" fontId="21" fillId="0" borderId="0" xfId="0" applyFont="1" applyAlignment="1">
      <alignment vertical="center" wrapText="1"/>
    </xf>
    <xf numFmtId="0" fontId="21" fillId="0" borderId="17" xfId="0" applyFont="1" applyBorder="1" applyAlignment="1">
      <alignment vertical="center" wrapText="1"/>
    </xf>
    <xf numFmtId="0" fontId="21" fillId="2" borderId="17" xfId="0" applyFont="1" applyFill="1" applyBorder="1" applyAlignment="1">
      <alignment vertical="center"/>
    </xf>
    <xf numFmtId="0" fontId="58" fillId="0" borderId="17" xfId="0" applyFont="1" applyBorder="1" applyAlignment="1">
      <alignment vertical="center" wrapText="1"/>
    </xf>
    <xf numFmtId="0" fontId="32" fillId="2" borderId="0" xfId="0" applyFont="1" applyFill="1" applyAlignment="1">
      <alignment vertical="center"/>
    </xf>
    <xf numFmtId="0" fontId="21" fillId="6" borderId="4" xfId="0" applyFont="1" applyFill="1" applyBorder="1" applyAlignment="1">
      <alignment horizontal="left" vertical="center"/>
    </xf>
    <xf numFmtId="0" fontId="58" fillId="2" borderId="0" xfId="0" applyFont="1" applyFill="1" applyAlignment="1">
      <alignment horizontal="left" vertical="center"/>
    </xf>
    <xf numFmtId="0" fontId="32" fillId="2" borderId="0" xfId="0" applyFont="1" applyFill="1" applyAlignment="1">
      <alignment horizontal="left" vertical="center"/>
    </xf>
    <xf numFmtId="0" fontId="32" fillId="0" borderId="4" xfId="0" applyFont="1" applyBorder="1" applyAlignment="1">
      <alignment vertical="center"/>
    </xf>
    <xf numFmtId="0" fontId="58" fillId="0" borderId="4" xfId="0" applyFont="1" applyBorder="1" applyAlignment="1">
      <alignment horizontal="left" vertical="center"/>
    </xf>
    <xf numFmtId="0" fontId="32" fillId="0" borderId="4" xfId="0" applyFont="1" applyBorder="1" applyAlignment="1">
      <alignment horizontal="left" vertical="center"/>
    </xf>
    <xf numFmtId="0" fontId="1" fillId="0" borderId="4" xfId="0" applyFont="1" applyBorder="1" applyAlignment="1">
      <alignment vertical="center"/>
    </xf>
    <xf numFmtId="0" fontId="22" fillId="0" borderId="4" xfId="0" applyFont="1" applyBorder="1" applyAlignment="1">
      <alignment vertical="center"/>
    </xf>
    <xf numFmtId="0" fontId="22" fillId="0" borderId="4" xfId="0" applyFont="1" applyBorder="1" applyAlignment="1">
      <alignment horizontal="center" vertical="center"/>
    </xf>
    <xf numFmtId="0" fontId="1" fillId="0" borderId="4" xfId="0" applyFont="1" applyBorder="1" applyAlignment="1">
      <alignment horizontal="left" vertical="center"/>
    </xf>
    <xf numFmtId="0" fontId="3" fillId="0" borderId="20" xfId="0" applyFont="1" applyBorder="1" applyAlignment="1">
      <alignment vertical="center"/>
    </xf>
    <xf numFmtId="0" fontId="19" fillId="0" borderId="5" xfId="0" applyFont="1" applyBorder="1" applyAlignment="1">
      <alignment horizontal="center" vertical="center" wrapText="1"/>
    </xf>
    <xf numFmtId="0" fontId="19" fillId="0" borderId="1" xfId="0" applyFont="1" applyBorder="1" applyAlignment="1">
      <alignment horizontal="center" vertical="center" wrapText="1"/>
    </xf>
    <xf numFmtId="0" fontId="24" fillId="0" borderId="17" xfId="0" applyFont="1" applyBorder="1" applyAlignment="1">
      <alignment vertical="center"/>
    </xf>
    <xf numFmtId="0" fontId="32" fillId="0" borderId="17" xfId="0" applyFont="1" applyBorder="1" applyAlignment="1">
      <alignment vertical="center"/>
    </xf>
    <xf numFmtId="0" fontId="21" fillId="0" borderId="17" xfId="0" applyFont="1" applyBorder="1" applyAlignment="1">
      <alignment vertical="center"/>
    </xf>
    <xf numFmtId="0" fontId="21" fillId="0" borderId="8" xfId="0" applyFont="1" applyBorder="1" applyAlignment="1">
      <alignment vertical="center"/>
    </xf>
    <xf numFmtId="0" fontId="24" fillId="2" borderId="17" xfId="0" applyFont="1" applyFill="1" applyBorder="1" applyAlignment="1">
      <alignment vertical="center"/>
    </xf>
    <xf numFmtId="0" fontId="32" fillId="2" borderId="17" xfId="0" applyFont="1" applyFill="1" applyBorder="1" applyAlignment="1">
      <alignment vertical="center"/>
    </xf>
    <xf numFmtId="0" fontId="60" fillId="2" borderId="0" xfId="2" applyFont="1" applyFill="1" applyBorder="1" applyAlignment="1"/>
    <xf numFmtId="0" fontId="29" fillId="0" borderId="0" xfId="2" applyFont="1" applyFill="1" applyBorder="1" applyAlignment="1">
      <alignment vertical="top" wrapText="1"/>
    </xf>
    <xf numFmtId="0" fontId="21" fillId="6" borderId="4" xfId="0" applyFont="1" applyFill="1" applyBorder="1" applyAlignment="1">
      <alignment vertical="center"/>
    </xf>
    <xf numFmtId="0" fontId="21" fillId="6" borderId="8" xfId="2" applyFont="1" applyFill="1" applyBorder="1" applyAlignment="1">
      <alignment vertical="top"/>
    </xf>
    <xf numFmtId="0" fontId="21" fillId="2" borderId="0" xfId="0" applyFont="1" applyFill="1" applyAlignment="1">
      <alignment horizontal="left" vertical="center"/>
    </xf>
    <xf numFmtId="0" fontId="32" fillId="2" borderId="17" xfId="2" applyFont="1" applyFill="1" applyBorder="1" applyAlignment="1">
      <alignment vertical="top"/>
    </xf>
    <xf numFmtId="0" fontId="60" fillId="2" borderId="0" xfId="2" applyFont="1" applyFill="1" applyBorder="1" applyAlignment="1">
      <alignment horizontal="center"/>
    </xf>
    <xf numFmtId="0" fontId="58" fillId="2" borderId="17" xfId="0" applyFont="1" applyFill="1" applyBorder="1" applyAlignment="1">
      <alignment vertical="center"/>
    </xf>
    <xf numFmtId="0" fontId="32" fillId="2" borderId="4" xfId="0" applyFont="1" applyFill="1" applyBorder="1" applyAlignment="1">
      <alignment vertical="center"/>
    </xf>
    <xf numFmtId="0" fontId="59" fillId="0" borderId="0" xfId="0" applyFont="1" applyAlignment="1">
      <alignment horizontal="left" vertical="center"/>
    </xf>
    <xf numFmtId="0" fontId="48" fillId="5" borderId="0" xfId="0" applyFont="1" applyFill="1" applyAlignment="1">
      <alignment horizontal="center" vertical="center"/>
    </xf>
    <xf numFmtId="0" fontId="58" fillId="0" borderId="0" xfId="0" applyFont="1" applyAlignment="1">
      <alignment vertical="center"/>
    </xf>
    <xf numFmtId="164" fontId="60" fillId="0" borderId="0" xfId="2" applyNumberFormat="1" applyFont="1" applyFill="1" applyBorder="1" applyAlignment="1">
      <alignment horizontal="center" vertical="center"/>
    </xf>
    <xf numFmtId="0" fontId="58" fillId="2" borderId="0" xfId="0" quotePrefix="1" applyFont="1" applyFill="1" applyAlignment="1">
      <alignment vertical="center"/>
    </xf>
    <xf numFmtId="0" fontId="32" fillId="2" borderId="0" xfId="0" applyFont="1" applyFill="1" applyAlignment="1">
      <alignment vertical="center" wrapText="1"/>
    </xf>
    <xf numFmtId="0" fontId="32" fillId="0" borderId="0" xfId="0" applyFont="1" applyAlignment="1">
      <alignment vertical="center" wrapText="1"/>
    </xf>
    <xf numFmtId="0" fontId="18" fillId="2" borderId="20" xfId="0" applyFont="1" applyFill="1" applyBorder="1" applyAlignment="1">
      <alignment vertical="center"/>
    </xf>
    <xf numFmtId="0" fontId="58" fillId="2" borderId="0" xfId="0" applyFont="1" applyFill="1" applyAlignment="1">
      <alignment vertical="center"/>
    </xf>
    <xf numFmtId="0" fontId="58" fillId="0" borderId="17" xfId="0" applyFont="1" applyBorder="1" applyAlignment="1">
      <alignment vertical="center"/>
    </xf>
    <xf numFmtId="0" fontId="21" fillId="6" borderId="17" xfId="0" applyFont="1" applyFill="1" applyBorder="1" applyAlignment="1">
      <alignment horizontal="center" vertical="center" wrapText="1"/>
    </xf>
    <xf numFmtId="0" fontId="62" fillId="6" borderId="0" xfId="2" applyFont="1" applyFill="1" applyBorder="1" applyAlignment="1">
      <alignment horizontal="center"/>
    </xf>
    <xf numFmtId="0" fontId="62" fillId="6" borderId="17" xfId="2" applyFont="1" applyFill="1" applyBorder="1" applyAlignment="1">
      <alignment vertical="top" wrapText="1"/>
    </xf>
    <xf numFmtId="0" fontId="32" fillId="2" borderId="14" xfId="0" applyFont="1" applyFill="1" applyBorder="1" applyAlignment="1">
      <alignment vertical="center"/>
    </xf>
    <xf numFmtId="164" fontId="60" fillId="2" borderId="0" xfId="2" applyNumberFormat="1" applyFont="1" applyFill="1" applyBorder="1" applyAlignment="1">
      <alignment horizontal="center" vertical="center"/>
    </xf>
    <xf numFmtId="0" fontId="18" fillId="0" borderId="63" xfId="0" applyFont="1" applyBorder="1" applyAlignment="1">
      <alignment vertical="center"/>
    </xf>
    <xf numFmtId="0" fontId="18" fillId="0" borderId="25" xfId="0" applyFont="1" applyBorder="1" applyAlignment="1">
      <alignment vertical="center"/>
    </xf>
    <xf numFmtId="0" fontId="18" fillId="2" borderId="25" xfId="0" applyFont="1" applyFill="1" applyBorder="1" applyAlignment="1">
      <alignment vertical="center"/>
    </xf>
    <xf numFmtId="0" fontId="21" fillId="0" borderId="25" xfId="0" applyFont="1" applyBorder="1" applyAlignment="1">
      <alignment horizontal="left" vertical="center"/>
    </xf>
    <xf numFmtId="0" fontId="18" fillId="0" borderId="25" xfId="0" applyFont="1" applyBorder="1" applyAlignment="1">
      <alignment horizontal="left" vertical="center"/>
    </xf>
    <xf numFmtId="0" fontId="18" fillId="0" borderId="64" xfId="0" applyFont="1" applyBorder="1" applyAlignment="1">
      <alignment horizontal="left" vertical="center"/>
    </xf>
    <xf numFmtId="0" fontId="21" fillId="0" borderId="61" xfId="0" applyFont="1" applyBorder="1" applyAlignment="1">
      <alignment vertical="center"/>
    </xf>
    <xf numFmtId="0" fontId="32" fillId="5" borderId="60" xfId="0" applyFont="1" applyFill="1" applyBorder="1" applyAlignment="1">
      <alignment vertical="center"/>
    </xf>
    <xf numFmtId="164" fontId="60" fillId="5" borderId="0" xfId="2" applyNumberFormat="1" applyFont="1" applyFill="1" applyBorder="1" applyAlignment="1">
      <alignment horizontal="center" vertical="center"/>
    </xf>
    <xf numFmtId="164" fontId="29" fillId="5" borderId="0" xfId="2" applyNumberFormat="1" applyFont="1" applyFill="1" applyBorder="1" applyAlignment="1">
      <alignment horizontal="center" vertical="center"/>
    </xf>
    <xf numFmtId="0" fontId="21" fillId="5" borderId="60" xfId="0" applyFont="1" applyFill="1" applyBorder="1" applyAlignment="1">
      <alignment vertical="center"/>
    </xf>
    <xf numFmtId="0" fontId="58" fillId="0" borderId="60" xfId="0" applyFont="1" applyBorder="1" applyAlignment="1">
      <alignment vertical="center"/>
    </xf>
    <xf numFmtId="0" fontId="58" fillId="0" borderId="0" xfId="0" applyFont="1" applyAlignment="1">
      <alignment horizontal="right" vertical="center"/>
    </xf>
    <xf numFmtId="0" fontId="58" fillId="0" borderId="0" xfId="0" applyFont="1" applyAlignment="1">
      <alignment vertical="center" wrapText="1"/>
    </xf>
    <xf numFmtId="0" fontId="32" fillId="0" borderId="0" xfId="0" applyFont="1" applyAlignment="1">
      <alignment horizontal="center" vertical="center" wrapText="1"/>
    </xf>
    <xf numFmtId="0" fontId="21" fillId="2" borderId="17" xfId="0" applyFont="1" applyFill="1" applyBorder="1"/>
    <xf numFmtId="0" fontId="21" fillId="2" borderId="0" xfId="0" applyFont="1" applyFill="1"/>
    <xf numFmtId="0" fontId="21" fillId="2" borderId="8" xfId="0" applyFont="1" applyFill="1" applyBorder="1"/>
    <xf numFmtId="0" fontId="21" fillId="2" borderId="4" xfId="0" applyFont="1" applyFill="1" applyBorder="1"/>
    <xf numFmtId="0" fontId="21" fillId="0" borderId="17" xfId="0" applyFont="1" applyBorder="1"/>
    <xf numFmtId="0" fontId="21" fillId="0" borderId="8" xfId="0" applyFont="1" applyBorder="1"/>
    <xf numFmtId="0" fontId="21" fillId="0" borderId="4" xfId="0" applyFont="1" applyBorder="1"/>
    <xf numFmtId="0" fontId="21" fillId="5" borderId="0" xfId="0" applyFont="1" applyFill="1" applyAlignment="1">
      <alignment vertical="center"/>
    </xf>
    <xf numFmtId="0" fontId="32" fillId="5" borderId="0" xfId="0" applyFont="1" applyFill="1" applyAlignment="1">
      <alignment vertical="center"/>
    </xf>
    <xf numFmtId="0" fontId="58" fillId="5" borderId="0" xfId="0" applyFont="1" applyFill="1" applyAlignment="1">
      <alignment horizontal="left" vertical="center"/>
    </xf>
    <xf numFmtId="0" fontId="32" fillId="5" borderId="0" xfId="0" applyFont="1" applyFill="1" applyAlignment="1">
      <alignment horizontal="left" vertical="center"/>
    </xf>
    <xf numFmtId="0" fontId="58" fillId="5" borderId="0" xfId="0" applyFont="1" applyFill="1" applyAlignment="1">
      <alignment vertical="center"/>
    </xf>
    <xf numFmtId="0" fontId="18" fillId="2" borderId="4" xfId="0" applyFont="1" applyFill="1" applyBorder="1" applyAlignment="1">
      <alignment vertical="center"/>
    </xf>
    <xf numFmtId="0" fontId="21" fillId="2" borderId="4" xfId="0" applyFont="1" applyFill="1" applyBorder="1" applyAlignment="1">
      <alignment vertical="center"/>
    </xf>
    <xf numFmtId="0" fontId="21" fillId="2" borderId="4" xfId="0" applyFont="1" applyFill="1" applyBorder="1" applyAlignment="1">
      <alignment horizontal="left" vertical="center"/>
    </xf>
    <xf numFmtId="0" fontId="18" fillId="2" borderId="4" xfId="0" applyFont="1" applyFill="1" applyBorder="1" applyAlignment="1">
      <alignment horizontal="left" vertical="center"/>
    </xf>
    <xf numFmtId="0" fontId="24" fillId="2" borderId="4" xfId="0" applyFont="1" applyFill="1" applyBorder="1" applyAlignment="1">
      <alignment vertical="center"/>
    </xf>
    <xf numFmtId="0" fontId="24" fillId="5" borderId="4" xfId="0" applyFont="1" applyFill="1" applyBorder="1" applyAlignment="1">
      <alignment vertical="center"/>
    </xf>
    <xf numFmtId="0" fontId="24" fillId="5" borderId="62" xfId="0" applyFont="1" applyFill="1" applyBorder="1" applyAlignment="1">
      <alignment vertical="center"/>
    </xf>
    <xf numFmtId="0" fontId="18" fillId="5" borderId="62" xfId="0" applyFont="1" applyFill="1" applyBorder="1" applyAlignment="1">
      <alignment vertical="center"/>
    </xf>
    <xf numFmtId="0" fontId="21" fillId="2" borderId="0" xfId="0" applyFont="1" applyFill="1" applyAlignment="1">
      <alignment vertical="center"/>
    </xf>
    <xf numFmtId="0" fontId="58" fillId="5" borderId="60" xfId="0" applyFont="1" applyFill="1" applyBorder="1" applyAlignment="1">
      <alignment vertical="center"/>
    </xf>
    <xf numFmtId="0" fontId="62" fillId="0" borderId="0" xfId="2" applyFont="1" applyFill="1" applyBorder="1" applyAlignment="1">
      <alignment horizontal="center"/>
    </xf>
    <xf numFmtId="0" fontId="24" fillId="0" borderId="25" xfId="0" applyFont="1" applyBorder="1" applyAlignment="1">
      <alignment vertical="center"/>
    </xf>
    <xf numFmtId="0" fontId="62" fillId="5" borderId="0" xfId="2" applyFont="1" applyFill="1" applyBorder="1" applyAlignment="1">
      <alignment horizontal="center"/>
    </xf>
    <xf numFmtId="0" fontId="62" fillId="2" borderId="0" xfId="2" applyFont="1" applyFill="1" applyBorder="1" applyAlignment="1">
      <alignment horizontal="left"/>
    </xf>
    <xf numFmtId="0" fontId="58" fillId="5" borderId="60" xfId="0" applyFont="1" applyFill="1" applyBorder="1" applyAlignment="1">
      <alignment horizontal="left" vertical="center"/>
    </xf>
    <xf numFmtId="0" fontId="62" fillId="5" borderId="0" xfId="2" applyFont="1" applyFill="1" applyBorder="1" applyAlignment="1">
      <alignment horizontal="left"/>
    </xf>
    <xf numFmtId="0" fontId="47" fillId="6" borderId="17" xfId="2" applyFont="1" applyFill="1" applyBorder="1" applyAlignment="1">
      <alignment vertical="top" wrapText="1"/>
    </xf>
    <xf numFmtId="0" fontId="32" fillId="0" borderId="0" xfId="0" applyFont="1" applyAlignment="1">
      <alignment horizontal="right" vertical="center"/>
    </xf>
    <xf numFmtId="0" fontId="3" fillId="0" borderId="25" xfId="0" applyFont="1" applyBorder="1" applyAlignment="1">
      <alignment vertical="center"/>
    </xf>
    <xf numFmtId="0" fontId="18" fillId="0" borderId="27" xfId="0" applyFont="1" applyBorder="1" applyAlignment="1">
      <alignment horizontal="center" vertical="center" wrapText="1"/>
    </xf>
    <xf numFmtId="0" fontId="10" fillId="5" borderId="14" xfId="0" applyFont="1" applyFill="1" applyBorder="1" applyAlignment="1" applyProtection="1">
      <alignment vertical="center"/>
      <protection locked="0"/>
    </xf>
    <xf numFmtId="0" fontId="10" fillId="5" borderId="12" xfId="0" applyFont="1" applyFill="1" applyBorder="1" applyAlignment="1" applyProtection="1">
      <alignment vertical="center" wrapText="1"/>
      <protection locked="0"/>
    </xf>
    <xf numFmtId="0" fontId="8" fillId="6" borderId="0" xfId="0" applyFont="1" applyFill="1" applyAlignment="1">
      <alignment vertical="center"/>
    </xf>
    <xf numFmtId="0" fontId="63" fillId="2" borderId="0" xfId="0" applyFont="1" applyFill="1" applyAlignment="1">
      <alignment horizontal="left" vertical="center"/>
    </xf>
    <xf numFmtId="0" fontId="48" fillId="2" borderId="0" xfId="0" applyFont="1" applyFill="1" applyAlignment="1">
      <alignment horizontal="center" vertical="center" wrapText="1"/>
    </xf>
    <xf numFmtId="164" fontId="60" fillId="5" borderId="60" xfId="2" applyNumberFormat="1" applyFont="1" applyFill="1" applyBorder="1" applyAlignment="1">
      <alignment horizontal="center" vertical="center"/>
    </xf>
    <xf numFmtId="0" fontId="18" fillId="2" borderId="24" xfId="0" applyFont="1" applyFill="1" applyBorder="1" applyAlignment="1">
      <alignment horizontal="left" vertical="center" wrapText="1"/>
    </xf>
    <xf numFmtId="0" fontId="20" fillId="2" borderId="24"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26" xfId="0" applyFont="1" applyFill="1" applyBorder="1" applyAlignment="1">
      <alignment horizontal="left" vertical="center"/>
    </xf>
    <xf numFmtId="0" fontId="18" fillId="2" borderId="4" xfId="0" applyFont="1" applyFill="1" applyBorder="1" applyAlignment="1">
      <alignment horizontal="left" vertical="center" wrapText="1"/>
    </xf>
    <xf numFmtId="0" fontId="18" fillId="2" borderId="18" xfId="0" applyFont="1" applyFill="1" applyBorder="1" applyAlignment="1">
      <alignment horizontal="left" vertical="center" wrapText="1"/>
    </xf>
    <xf numFmtId="0" fontId="47" fillId="0" borderId="0" xfId="2" applyFont="1" applyFill="1" applyBorder="1" applyAlignment="1"/>
    <xf numFmtId="0" fontId="18" fillId="0" borderId="0" xfId="0" applyFont="1" applyAlignment="1">
      <alignment horizontal="center" vertical="center" wrapText="1"/>
    </xf>
    <xf numFmtId="0" fontId="18" fillId="0" borderId="1"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32" xfId="0" applyFont="1" applyBorder="1" applyAlignment="1">
      <alignment horizontal="left" vertical="center"/>
    </xf>
    <xf numFmtId="0" fontId="19" fillId="0" borderId="26" xfId="0" applyFont="1" applyBorder="1" applyAlignment="1">
      <alignment horizontal="center" vertical="center" wrapText="1"/>
    </xf>
    <xf numFmtId="0" fontId="20" fillId="0" borderId="26" xfId="0" applyFont="1" applyBorder="1" applyAlignment="1">
      <alignment horizontal="left" vertical="center" wrapText="1"/>
    </xf>
    <xf numFmtId="0" fontId="6" fillId="2" borderId="3" xfId="0" applyFont="1" applyFill="1" applyBorder="1"/>
    <xf numFmtId="0" fontId="18" fillId="2" borderId="2" xfId="0" applyFont="1" applyFill="1" applyBorder="1" applyAlignment="1">
      <alignment vertical="center"/>
    </xf>
    <xf numFmtId="0" fontId="16" fillId="2" borderId="2" xfId="0" applyFont="1" applyFill="1" applyBorder="1"/>
    <xf numFmtId="0" fontId="16" fillId="2" borderId="3" xfId="0" applyFont="1" applyFill="1" applyBorder="1"/>
    <xf numFmtId="0" fontId="16" fillId="2" borderId="3" xfId="0" applyFont="1" applyFill="1" applyBorder="1" applyAlignment="1">
      <alignment horizontal="right"/>
    </xf>
    <xf numFmtId="0" fontId="3" fillId="2" borderId="1" xfId="0" applyFont="1" applyFill="1" applyBorder="1" applyAlignment="1">
      <alignment vertical="center"/>
    </xf>
    <xf numFmtId="0" fontId="1" fillId="2" borderId="1" xfId="0" applyFont="1" applyFill="1" applyBorder="1" applyAlignment="1">
      <alignment vertical="center"/>
    </xf>
    <xf numFmtId="0" fontId="16" fillId="2" borderId="1" xfId="0" applyFont="1" applyFill="1" applyBorder="1"/>
    <xf numFmtId="0" fontId="16" fillId="2" borderId="1" xfId="0" applyFont="1" applyFill="1" applyBorder="1" applyAlignment="1">
      <alignment horizontal="right"/>
    </xf>
    <xf numFmtId="0" fontId="6" fillId="2" borderId="25" xfId="0" applyFont="1" applyFill="1" applyBorder="1"/>
    <xf numFmtId="0" fontId="6" fillId="2" borderId="25" xfId="0" applyFont="1" applyFill="1" applyBorder="1" applyAlignment="1">
      <alignment horizontal="right" vertical="center"/>
    </xf>
    <xf numFmtId="14" fontId="18" fillId="2" borderId="25" xfId="0" applyNumberFormat="1" applyFont="1" applyFill="1" applyBorder="1" applyAlignment="1">
      <alignment horizontal="left"/>
    </xf>
    <xf numFmtId="14" fontId="16" fillId="2" borderId="25" xfId="0" quotePrefix="1" applyNumberFormat="1" applyFont="1" applyFill="1" applyBorder="1"/>
    <xf numFmtId="14" fontId="16" fillId="2" borderId="25" xfId="0" applyNumberFormat="1" applyFont="1" applyFill="1" applyBorder="1"/>
    <xf numFmtId="14" fontId="16" fillId="2" borderId="25" xfId="0" applyNumberFormat="1" applyFont="1" applyFill="1" applyBorder="1" applyAlignment="1">
      <alignment horizontal="right"/>
    </xf>
    <xf numFmtId="0" fontId="6" fillId="2" borderId="0" xfId="0" applyFont="1" applyFill="1" applyAlignment="1">
      <alignment vertical="center"/>
    </xf>
    <xf numFmtId="0" fontId="16" fillId="2" borderId="0" xfId="0" applyFont="1" applyFill="1"/>
    <xf numFmtId="0" fontId="16" fillId="2" borderId="0" xfId="0" applyFont="1" applyFill="1" applyAlignment="1">
      <alignment horizontal="right"/>
    </xf>
    <xf numFmtId="0" fontId="16" fillId="2" borderId="5" xfId="0" applyFont="1" applyFill="1" applyBorder="1"/>
    <xf numFmtId="0" fontId="16" fillId="2" borderId="18" xfId="0" applyFont="1" applyFill="1" applyBorder="1"/>
    <xf numFmtId="0" fontId="6" fillId="2" borderId="3" xfId="0" applyFont="1" applyFill="1" applyBorder="1" applyAlignment="1">
      <alignment vertical="center"/>
    </xf>
    <xf numFmtId="0" fontId="18" fillId="2" borderId="2" xfId="0" applyFont="1" applyFill="1" applyBorder="1" applyAlignment="1">
      <alignment horizontal="center" vertical="center"/>
    </xf>
    <xf numFmtId="0" fontId="16" fillId="2" borderId="2" xfId="0" applyFont="1" applyFill="1" applyBorder="1" applyAlignment="1">
      <alignment horizontal="left" vertical="center"/>
    </xf>
    <xf numFmtId="0" fontId="16" fillId="2" borderId="2" xfId="0" applyFont="1" applyFill="1" applyBorder="1" applyAlignment="1">
      <alignment horizontal="left" wrapText="1"/>
    </xf>
    <xf numFmtId="0" fontId="16" fillId="2" borderId="2" xfId="0" applyFont="1" applyFill="1" applyBorder="1" applyAlignment="1">
      <alignment horizontal="center" vertical="center"/>
    </xf>
    <xf numFmtId="0" fontId="16" fillId="2" borderId="2" xfId="0" applyFont="1" applyFill="1" applyBorder="1" applyAlignment="1">
      <alignment vertical="center"/>
    </xf>
    <xf numFmtId="0" fontId="6" fillId="2" borderId="0" xfId="0" applyFont="1" applyFill="1"/>
    <xf numFmtId="0" fontId="18" fillId="2" borderId="5" xfId="0" applyFont="1" applyFill="1" applyBorder="1" applyAlignment="1">
      <alignment horizontal="center"/>
    </xf>
    <xf numFmtId="0" fontId="16" fillId="2" borderId="5" xfId="0" applyFont="1" applyFill="1" applyBorder="1" applyAlignment="1">
      <alignment horizontal="left"/>
    </xf>
    <xf numFmtId="0" fontId="16" fillId="2" borderId="5" xfId="0" applyFont="1" applyFill="1" applyBorder="1" applyAlignment="1">
      <alignment horizontal="left" wrapText="1"/>
    </xf>
    <xf numFmtId="0" fontId="16" fillId="2" borderId="5" xfId="0" applyFont="1" applyFill="1" applyBorder="1" applyAlignment="1">
      <alignment horizontal="center"/>
    </xf>
    <xf numFmtId="0" fontId="18" fillId="2" borderId="5" xfId="0" applyFont="1" applyFill="1" applyBorder="1" applyAlignment="1">
      <alignment horizontal="left"/>
    </xf>
    <xf numFmtId="0" fontId="18" fillId="2" borderId="5" xfId="0" applyFont="1" applyFill="1" applyBorder="1" applyAlignment="1">
      <alignment horizontal="left" wrapText="1"/>
    </xf>
    <xf numFmtId="0" fontId="18" fillId="2" borderId="5" xfId="0" applyFont="1" applyFill="1" applyBorder="1"/>
    <xf numFmtId="0" fontId="1" fillId="2" borderId="0" xfId="0" applyFont="1" applyFill="1"/>
    <xf numFmtId="0" fontId="18" fillId="2" borderId="4" xfId="0" applyFont="1" applyFill="1" applyBorder="1" applyAlignment="1">
      <alignment horizontal="center"/>
    </xf>
    <xf numFmtId="0" fontId="18" fillId="2" borderId="0" xfId="0" applyFont="1" applyFill="1" applyAlignment="1">
      <alignment horizontal="center"/>
    </xf>
    <xf numFmtId="0" fontId="18" fillId="2" borderId="4" xfId="0" applyFont="1" applyFill="1" applyBorder="1" applyAlignment="1">
      <alignment horizontal="left"/>
    </xf>
    <xf numFmtId="0" fontId="18" fillId="2" borderId="4" xfId="0" quotePrefix="1" applyFont="1" applyFill="1" applyBorder="1" applyAlignment="1">
      <alignment horizontal="center"/>
    </xf>
    <xf numFmtId="0" fontId="18" fillId="2" borderId="4" xfId="0" applyFont="1" applyFill="1" applyBorder="1"/>
    <xf numFmtId="0" fontId="18" fillId="2" borderId="20" xfId="0" applyFont="1" applyFill="1" applyBorder="1" applyAlignment="1">
      <alignment horizontal="left"/>
    </xf>
    <xf numFmtId="0" fontId="18" fillId="2" borderId="20" xfId="0" applyFont="1" applyFill="1" applyBorder="1" applyAlignment="1">
      <alignment horizontal="left" wrapText="1"/>
    </xf>
    <xf numFmtId="0" fontId="18" fillId="2" borderId="0" xfId="0" quotePrefix="1" applyFont="1" applyFill="1" applyAlignment="1">
      <alignment horizontal="center"/>
    </xf>
    <xf numFmtId="0" fontId="18" fillId="2" borderId="0" xfId="0" applyFont="1" applyFill="1"/>
    <xf numFmtId="0" fontId="33" fillId="2" borderId="1" xfId="0" applyFont="1" applyFill="1" applyBorder="1"/>
    <xf numFmtId="0" fontId="32" fillId="2" borderId="1" xfId="0" applyFont="1" applyFill="1" applyBorder="1" applyAlignment="1">
      <alignment horizontal="center"/>
    </xf>
    <xf numFmtId="0" fontId="32" fillId="2" borderId="4" xfId="0" applyFont="1" applyFill="1" applyBorder="1" applyAlignment="1">
      <alignment horizontal="left"/>
    </xf>
    <xf numFmtId="0" fontId="32" fillId="2" borderId="1" xfId="0" applyFont="1" applyFill="1" applyBorder="1" applyAlignment="1">
      <alignment horizontal="left" wrapText="1"/>
    </xf>
    <xf numFmtId="0" fontId="32" fillId="2" borderId="1" xfId="0" quotePrefix="1" applyFont="1" applyFill="1" applyBorder="1" applyAlignment="1">
      <alignment horizontal="center"/>
    </xf>
    <xf numFmtId="0" fontId="34" fillId="2" borderId="1" xfId="0" applyFont="1" applyFill="1" applyBorder="1"/>
    <xf numFmtId="0" fontId="18" fillId="2" borderId="4" xfId="0" applyFont="1" applyFill="1" applyBorder="1" applyAlignment="1">
      <alignment horizontal="center" vertical="center"/>
    </xf>
    <xf numFmtId="0" fontId="18" fillId="2" borderId="5" xfId="0" applyFont="1" applyFill="1" applyBorder="1" applyAlignment="1">
      <alignment horizontal="center" vertical="center"/>
    </xf>
    <xf numFmtId="0" fontId="33" fillId="2" borderId="1" xfId="0" applyFont="1" applyFill="1" applyBorder="1" applyAlignment="1">
      <alignment vertical="center"/>
    </xf>
    <xf numFmtId="0" fontId="32" fillId="2" borderId="1" xfId="0" applyFont="1" applyFill="1" applyBorder="1" applyAlignment="1">
      <alignment horizontal="center" vertical="center"/>
    </xf>
    <xf numFmtId="0" fontId="24" fillId="2" borderId="2" xfId="0" applyFont="1" applyFill="1" applyBorder="1" applyAlignment="1">
      <alignment vertical="center"/>
    </xf>
    <xf numFmtId="0" fontId="18" fillId="2" borderId="5" xfId="0" applyFont="1" applyFill="1" applyBorder="1" applyAlignment="1">
      <alignment horizontal="left" vertical="center"/>
    </xf>
    <xf numFmtId="0" fontId="24" fillId="2" borderId="5" xfId="0" applyFont="1" applyFill="1" applyBorder="1" applyAlignment="1">
      <alignment vertical="center"/>
    </xf>
    <xf numFmtId="0" fontId="18" fillId="2" borderId="5" xfId="0" applyFont="1" applyFill="1" applyBorder="1" applyAlignment="1">
      <alignment vertical="center"/>
    </xf>
    <xf numFmtId="0" fontId="8" fillId="2" borderId="1" xfId="0" applyFont="1" applyFill="1" applyBorder="1" applyAlignment="1">
      <alignment vertical="center"/>
    </xf>
    <xf numFmtId="0" fontId="32" fillId="2" borderId="1" xfId="0" applyFont="1" applyFill="1" applyBorder="1" applyAlignment="1">
      <alignment vertical="center"/>
    </xf>
    <xf numFmtId="0" fontId="32" fillId="2" borderId="1" xfId="0" applyFont="1" applyFill="1" applyBorder="1" applyAlignment="1">
      <alignment horizontal="left" vertical="center"/>
    </xf>
    <xf numFmtId="0" fontId="21" fillId="2" borderId="2" xfId="0" applyFont="1" applyFill="1" applyBorder="1" applyAlignment="1">
      <alignment horizontal="center" vertical="center"/>
    </xf>
    <xf numFmtId="0" fontId="18" fillId="2" borderId="2" xfId="0" applyFont="1" applyFill="1" applyBorder="1" applyAlignment="1">
      <alignment horizontal="right" vertical="center"/>
    </xf>
    <xf numFmtId="0" fontId="24" fillId="2" borderId="2" xfId="0" applyFont="1" applyFill="1" applyBorder="1" applyAlignment="1">
      <alignment horizontal="left" vertical="center"/>
    </xf>
    <xf numFmtId="0" fontId="18" fillId="2" borderId="5" xfId="0" applyFont="1" applyFill="1" applyBorder="1" applyAlignment="1">
      <alignment horizontal="right" vertical="center"/>
    </xf>
    <xf numFmtId="0" fontId="24" fillId="2" borderId="5" xfId="0" applyFont="1" applyFill="1" applyBorder="1" applyAlignment="1">
      <alignment horizontal="left" vertical="center"/>
    </xf>
    <xf numFmtId="0" fontId="43" fillId="2" borderId="0" xfId="0" applyFont="1" applyFill="1" applyAlignment="1">
      <alignment vertical="center"/>
    </xf>
    <xf numFmtId="0" fontId="32" fillId="2" borderId="5" xfId="0" applyFont="1" applyFill="1" applyBorder="1" applyAlignment="1">
      <alignment vertical="center"/>
    </xf>
    <xf numFmtId="0" fontId="32" fillId="2" borderId="4" xfId="0" applyFont="1" applyFill="1" applyBorder="1" applyAlignment="1">
      <alignment horizontal="left" vertical="center"/>
    </xf>
    <xf numFmtId="0" fontId="32" fillId="2" borderId="4" xfId="0" applyFont="1" applyFill="1" applyBorder="1" applyAlignment="1">
      <alignment horizontal="right" vertical="center"/>
    </xf>
    <xf numFmtId="0" fontId="18" fillId="2" borderId="2" xfId="0" applyFont="1" applyFill="1" applyBorder="1" applyAlignment="1">
      <alignment horizontal="left" vertical="center"/>
    </xf>
    <xf numFmtId="0" fontId="24" fillId="2" borderId="4" xfId="0" applyFont="1" applyFill="1" applyBorder="1" applyAlignment="1">
      <alignment horizontal="left" vertical="center"/>
    </xf>
    <xf numFmtId="0" fontId="18" fillId="2" borderId="4" xfId="0" applyFont="1" applyFill="1" applyBorder="1" applyAlignment="1">
      <alignment horizontal="right" vertical="center"/>
    </xf>
    <xf numFmtId="0" fontId="32" fillId="2" borderId="1" xfId="0" applyFont="1" applyFill="1" applyBorder="1" applyAlignment="1">
      <alignment horizontal="right" vertical="center"/>
    </xf>
    <xf numFmtId="0" fontId="3" fillId="6" borderId="0" xfId="0" applyFont="1" applyFill="1"/>
    <xf numFmtId="0" fontId="18" fillId="6" borderId="5" xfId="0" applyFont="1" applyFill="1" applyBorder="1"/>
    <xf numFmtId="0" fontId="18" fillId="6" borderId="4" xfId="0" applyFont="1" applyFill="1" applyBorder="1"/>
    <xf numFmtId="0" fontId="18" fillId="6" borderId="0" xfId="0" applyFont="1" applyFill="1"/>
    <xf numFmtId="0" fontId="8" fillId="6" borderId="0" xfId="0" applyFont="1" applyFill="1"/>
    <xf numFmtId="0" fontId="46" fillId="6" borderId="0" xfId="0" applyFont="1" applyFill="1" applyAlignment="1">
      <alignment vertical="center"/>
    </xf>
    <xf numFmtId="0" fontId="1" fillId="6" borderId="0" xfId="0" applyFont="1" applyFill="1" applyAlignment="1">
      <alignment vertical="center"/>
    </xf>
    <xf numFmtId="0" fontId="10" fillId="6" borderId="0" xfId="0" applyFont="1" applyFill="1" applyAlignment="1">
      <alignment vertical="top"/>
    </xf>
    <xf numFmtId="0" fontId="14" fillId="6" borderId="40" xfId="0" applyFont="1" applyFill="1" applyBorder="1" applyAlignment="1">
      <alignment horizontal="left" vertical="center"/>
    </xf>
    <xf numFmtId="0" fontId="27" fillId="6" borderId="1" xfId="0" applyFont="1" applyFill="1" applyBorder="1" applyAlignment="1">
      <alignment vertical="center"/>
    </xf>
    <xf numFmtId="0" fontId="27" fillId="6" borderId="0" xfId="0" applyFont="1" applyFill="1" applyAlignment="1">
      <alignment vertical="center"/>
    </xf>
    <xf numFmtId="0" fontId="4" fillId="6" borderId="0" xfId="0" applyFont="1" applyFill="1" applyAlignment="1">
      <alignment vertical="center"/>
    </xf>
    <xf numFmtId="0" fontId="6" fillId="2" borderId="1" xfId="0" applyFont="1" applyFill="1" applyBorder="1"/>
    <xf numFmtId="0" fontId="24" fillId="2" borderId="1" xfId="0" applyFont="1" applyFill="1" applyBorder="1" applyAlignment="1">
      <alignment vertical="center"/>
    </xf>
    <xf numFmtId="0" fontId="16" fillId="2" borderId="21" xfId="0" applyFont="1" applyFill="1" applyBorder="1"/>
    <xf numFmtId="0" fontId="16" fillId="2" borderId="21" xfId="0" applyFont="1" applyFill="1" applyBorder="1" applyAlignment="1">
      <alignment horizontal="right"/>
    </xf>
    <xf numFmtId="0" fontId="14" fillId="6" borderId="40" xfId="0" applyFont="1" applyFill="1" applyBorder="1" applyAlignment="1">
      <alignment horizontal="center" vertical="center"/>
    </xf>
    <xf numFmtId="0" fontId="3" fillId="6" borderId="0" xfId="0" applyFont="1" applyFill="1" applyAlignment="1">
      <alignment horizontal="center" vertical="center"/>
    </xf>
    <xf numFmtId="0" fontId="27" fillId="6" borderId="1" xfId="0" applyFont="1" applyFill="1" applyBorder="1" applyAlignment="1">
      <alignment horizontal="center" vertical="center"/>
    </xf>
    <xf numFmtId="0" fontId="1" fillId="6" borderId="0" xfId="0" applyFont="1" applyFill="1" applyAlignment="1">
      <alignment horizontal="center" vertical="center"/>
    </xf>
    <xf numFmtId="0" fontId="3" fillId="10" borderId="0" xfId="0" applyFont="1" applyFill="1" applyAlignment="1">
      <alignment horizontal="center" vertical="center"/>
    </xf>
    <xf numFmtId="0" fontId="3" fillId="11" borderId="3" xfId="0" applyFont="1" applyFill="1" applyBorder="1" applyAlignment="1">
      <alignment vertical="center"/>
    </xf>
    <xf numFmtId="0" fontId="9" fillId="11" borderId="0" xfId="0" applyFont="1" applyFill="1" applyAlignment="1">
      <alignment horizontal="center" vertical="center" wrapText="1"/>
    </xf>
    <xf numFmtId="0" fontId="9" fillId="11" borderId="39" xfId="0" applyFont="1" applyFill="1" applyBorder="1" applyAlignment="1">
      <alignment horizontal="center" vertical="center"/>
    </xf>
    <xf numFmtId="0" fontId="48" fillId="11" borderId="0" xfId="0" applyFont="1" applyFill="1" applyAlignment="1">
      <alignment horizontal="center" vertical="center" wrapText="1"/>
    </xf>
    <xf numFmtId="0" fontId="48" fillId="11" borderId="39" xfId="0" applyFont="1" applyFill="1" applyBorder="1" applyAlignment="1">
      <alignment horizontal="center" vertical="center"/>
    </xf>
    <xf numFmtId="0" fontId="3" fillId="11" borderId="0" xfId="0" applyFont="1" applyFill="1" applyAlignment="1">
      <alignment vertical="center"/>
    </xf>
    <xf numFmtId="0" fontId="8" fillId="11" borderId="0" xfId="0" applyFont="1" applyFill="1" applyAlignment="1">
      <alignment vertical="center"/>
    </xf>
    <xf numFmtId="0" fontId="52" fillId="2" borderId="0" xfId="0" applyFont="1" applyFill="1" applyAlignment="1">
      <alignment horizontal="left" vertical="center"/>
    </xf>
    <xf numFmtId="14" fontId="18" fillId="2" borderId="0" xfId="0" applyNumberFormat="1" applyFont="1" applyFill="1" applyAlignment="1">
      <alignment horizontal="left" vertical="center"/>
    </xf>
    <xf numFmtId="0" fontId="16" fillId="2" borderId="0" xfId="0" applyFont="1" applyFill="1" applyAlignment="1">
      <alignment vertical="center"/>
    </xf>
    <xf numFmtId="0" fontId="56" fillId="2" borderId="0" xfId="0" applyFont="1" applyFill="1" applyAlignment="1">
      <alignment vertical="center"/>
    </xf>
    <xf numFmtId="0" fontId="54" fillId="2" borderId="0" xfId="0" applyFont="1" applyFill="1" applyAlignment="1">
      <alignment vertical="center"/>
    </xf>
    <xf numFmtId="14" fontId="32" fillId="2" borderId="0" xfId="0" applyNumberFormat="1" applyFont="1" applyFill="1" applyAlignment="1">
      <alignment horizontal="left" vertical="center"/>
    </xf>
    <xf numFmtId="0" fontId="51" fillId="2" borderId="51" xfId="0" applyFont="1" applyFill="1" applyBorder="1" applyAlignment="1">
      <alignment vertical="center"/>
    </xf>
    <xf numFmtId="0" fontId="18" fillId="2" borderId="51" xfId="0" applyFont="1" applyFill="1" applyBorder="1" applyAlignment="1">
      <alignment horizontal="left" vertical="center"/>
    </xf>
    <xf numFmtId="0" fontId="24" fillId="2" borderId="51" xfId="0" applyFont="1" applyFill="1" applyBorder="1" applyAlignment="1">
      <alignment vertical="center"/>
    </xf>
    <xf numFmtId="0" fontId="18" fillId="2" borderId="51" xfId="0" applyFont="1" applyFill="1" applyBorder="1" applyAlignment="1">
      <alignment vertical="center"/>
    </xf>
    <xf numFmtId="14" fontId="18" fillId="2" borderId="51" xfId="0" applyNumberFormat="1" applyFont="1" applyFill="1" applyBorder="1" applyAlignment="1">
      <alignment horizontal="left" vertical="center"/>
    </xf>
    <xf numFmtId="0" fontId="16" fillId="2" borderId="26" xfId="0" applyFont="1" applyFill="1" applyBorder="1" applyAlignment="1">
      <alignment horizontal="left" vertical="center"/>
    </xf>
    <xf numFmtId="0" fontId="23" fillId="2" borderId="26" xfId="0" applyFont="1" applyFill="1" applyBorder="1" applyAlignment="1">
      <alignment vertical="center" wrapText="1"/>
    </xf>
    <xf numFmtId="0" fontId="18" fillId="2" borderId="26" xfId="0" applyFont="1" applyFill="1" applyBorder="1" applyAlignment="1">
      <alignment horizontal="right" vertical="center"/>
    </xf>
    <xf numFmtId="0" fontId="53" fillId="2" borderId="33" xfId="0" applyFont="1" applyFill="1" applyBorder="1" applyAlignment="1">
      <alignment vertical="center"/>
    </xf>
    <xf numFmtId="0" fontId="18" fillId="2" borderId="33" xfId="0" applyFont="1" applyFill="1" applyBorder="1" applyAlignment="1">
      <alignment vertical="center"/>
    </xf>
    <xf numFmtId="0" fontId="22" fillId="2" borderId="33" xfId="0" applyFont="1" applyFill="1" applyBorder="1" applyAlignment="1">
      <alignment vertical="center"/>
    </xf>
    <xf numFmtId="0" fontId="18" fillId="2" borderId="33" xfId="0" applyFont="1" applyFill="1" applyBorder="1" applyAlignment="1">
      <alignment horizontal="center" vertical="center"/>
    </xf>
    <xf numFmtId="0" fontId="18" fillId="2" borderId="33" xfId="0" applyFont="1" applyFill="1" applyBorder="1"/>
    <xf numFmtId="0" fontId="18" fillId="2" borderId="5"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2" fillId="2" borderId="26" xfId="0" applyFont="1" applyFill="1" applyBorder="1" applyAlignment="1">
      <alignment horizontal="center" vertical="center"/>
    </xf>
    <xf numFmtId="0" fontId="24" fillId="2" borderId="26" xfId="0" applyFont="1" applyFill="1" applyBorder="1" applyAlignment="1">
      <alignment vertical="center"/>
    </xf>
    <xf numFmtId="0" fontId="12" fillId="2" borderId="21" xfId="0" applyFont="1" applyFill="1" applyBorder="1" applyAlignment="1">
      <alignment horizontal="center" vertical="center"/>
    </xf>
    <xf numFmtId="0" fontId="18" fillId="2" borderId="21" xfId="0" applyFont="1" applyFill="1" applyBorder="1" applyAlignment="1">
      <alignment horizontal="left" vertical="center"/>
    </xf>
    <xf numFmtId="0" fontId="12" fillId="2" borderId="24" xfId="0" applyFont="1" applyFill="1" applyBorder="1" applyAlignment="1">
      <alignment horizontal="center" vertical="center"/>
    </xf>
    <xf numFmtId="0" fontId="12" fillId="2" borderId="0" xfId="0" applyFont="1" applyFill="1" applyAlignment="1">
      <alignment vertical="center"/>
    </xf>
    <xf numFmtId="0" fontId="12" fillId="2" borderId="27" xfId="0" applyFont="1" applyFill="1" applyBorder="1" applyAlignment="1">
      <alignment horizontal="center" vertical="center"/>
    </xf>
    <xf numFmtId="0" fontId="12" fillId="2" borderId="32" xfId="0" applyFont="1" applyFill="1" applyBorder="1" applyAlignment="1">
      <alignment horizontal="center" vertical="center"/>
    </xf>
    <xf numFmtId="0" fontId="24" fillId="2" borderId="0" xfId="0" applyFont="1" applyFill="1" applyAlignment="1">
      <alignment horizontal="center" vertical="center"/>
    </xf>
    <xf numFmtId="0" fontId="12" fillId="2" borderId="1" xfId="0" applyFont="1" applyFill="1" applyBorder="1" applyAlignment="1">
      <alignment horizontal="center" vertical="center"/>
    </xf>
    <xf numFmtId="0" fontId="12" fillId="2" borderId="22" xfId="0" applyFont="1" applyFill="1" applyBorder="1" applyAlignment="1">
      <alignment horizontal="center" vertical="center"/>
    </xf>
    <xf numFmtId="0" fontId="20" fillId="2" borderId="5" xfId="0" applyFont="1" applyFill="1" applyBorder="1" applyAlignment="1">
      <alignment horizontal="left" vertical="center" wrapText="1"/>
    </xf>
    <xf numFmtId="0" fontId="12" fillId="2" borderId="0" xfId="0" applyFont="1" applyFill="1" applyAlignment="1">
      <alignment horizontal="left" vertical="center"/>
    </xf>
    <xf numFmtId="0" fontId="16" fillId="5" borderId="0" xfId="0" applyFont="1" applyFill="1" applyAlignment="1">
      <alignment vertical="center" wrapText="1"/>
    </xf>
    <xf numFmtId="0" fontId="9" fillId="11" borderId="39" xfId="0" applyFont="1" applyFill="1" applyBorder="1" applyAlignment="1">
      <alignment horizontal="center" vertical="center" wrapText="1"/>
    </xf>
    <xf numFmtId="0" fontId="8" fillId="5" borderId="0" xfId="0" applyFont="1" applyFill="1" applyAlignment="1">
      <alignment horizontal="center" vertical="center" wrapText="1"/>
    </xf>
    <xf numFmtId="0" fontId="3" fillId="5" borderId="0" xfId="0" applyFont="1" applyFill="1" applyAlignment="1">
      <alignment vertical="center" wrapText="1"/>
    </xf>
    <xf numFmtId="0" fontId="9" fillId="6" borderId="0" xfId="0" applyFont="1" applyFill="1" applyAlignment="1">
      <alignment horizontal="center" vertical="center"/>
    </xf>
    <xf numFmtId="0" fontId="12" fillId="2" borderId="51" xfId="0" applyFont="1" applyFill="1" applyBorder="1" applyAlignment="1">
      <alignment vertical="center"/>
    </xf>
    <xf numFmtId="0" fontId="9" fillId="6" borderId="39" xfId="0" applyFont="1" applyFill="1" applyBorder="1" applyAlignment="1">
      <alignment horizontal="center" vertical="center" wrapText="1"/>
    </xf>
    <xf numFmtId="0" fontId="3" fillId="5" borderId="0" xfId="0" applyFont="1" applyFill="1" applyAlignment="1">
      <alignment horizontal="center" vertical="center" wrapText="1"/>
    </xf>
    <xf numFmtId="0" fontId="12" fillId="0" borderId="27" xfId="0" applyFont="1" applyBorder="1" applyAlignment="1">
      <alignment horizontal="center" vertical="center" wrapText="1"/>
    </xf>
    <xf numFmtId="0" fontId="20" fillId="0" borderId="26" xfId="0" applyFont="1" applyBorder="1" applyAlignment="1">
      <alignment vertical="center" wrapText="1"/>
    </xf>
    <xf numFmtId="0" fontId="19" fillId="0" borderId="33" xfId="0" applyFont="1" applyBorder="1" applyAlignment="1">
      <alignment horizontal="center" vertical="center" wrapText="1"/>
    </xf>
    <xf numFmtId="0" fontId="20" fillId="0" borderId="33" xfId="0" applyFont="1" applyBorder="1" applyAlignment="1">
      <alignment vertical="center" wrapText="1"/>
    </xf>
    <xf numFmtId="0" fontId="18" fillId="0" borderId="32" xfId="0" applyFont="1" applyBorder="1" applyAlignment="1">
      <alignment horizontal="center" vertical="center" wrapText="1"/>
    </xf>
    <xf numFmtId="0" fontId="19" fillId="0" borderId="32" xfId="0" applyFont="1" applyBorder="1" applyAlignment="1">
      <alignment horizontal="center" vertical="center" wrapText="1"/>
    </xf>
    <xf numFmtId="0" fontId="51" fillId="0" borderId="33" xfId="0" applyFont="1" applyBorder="1" applyAlignment="1">
      <alignment vertical="center"/>
    </xf>
    <xf numFmtId="0" fontId="18" fillId="11" borderId="0" xfId="0" applyFont="1" applyFill="1" applyAlignment="1">
      <alignment vertical="center"/>
    </xf>
    <xf numFmtId="0" fontId="24" fillId="11" borderId="0" xfId="0" applyFont="1" applyFill="1" applyAlignment="1">
      <alignment vertical="center"/>
    </xf>
    <xf numFmtId="0" fontId="18" fillId="0" borderId="0" xfId="0" applyFont="1" applyAlignment="1">
      <alignment horizontal="center" vertical="center"/>
    </xf>
    <xf numFmtId="0" fontId="18" fillId="0" borderId="22" xfId="0" applyFont="1" applyBorder="1" applyAlignment="1">
      <alignment horizontal="center" vertical="center" wrapText="1"/>
    </xf>
    <xf numFmtId="0" fontId="19" fillId="0" borderId="22" xfId="0" applyFont="1" applyBorder="1" applyAlignment="1">
      <alignment horizontal="center" vertical="center" wrapText="1"/>
    </xf>
    <xf numFmtId="0" fontId="20" fillId="0" borderId="22" xfId="0" applyFont="1" applyBorder="1" applyAlignment="1">
      <alignment horizontal="left" vertical="center" wrapText="1"/>
    </xf>
    <xf numFmtId="0" fontId="13" fillId="0" borderId="9" xfId="2" applyFill="1" applyBorder="1" applyAlignment="1">
      <alignment horizontal="center" vertical="center"/>
    </xf>
    <xf numFmtId="0" fontId="20" fillId="0" borderId="10" xfId="0" applyFont="1" applyBorder="1" applyAlignment="1">
      <alignment vertical="center" wrapText="1"/>
    </xf>
    <xf numFmtId="0" fontId="20" fillId="0" borderId="10" xfId="0" applyFont="1" applyBorder="1" applyAlignment="1">
      <alignment horizontal="left" vertical="center" wrapText="1"/>
    </xf>
    <xf numFmtId="0" fontId="20" fillId="0" borderId="10" xfId="0" applyFont="1" applyBorder="1" applyAlignment="1">
      <alignment horizontal="center" vertical="center" wrapText="1"/>
    </xf>
    <xf numFmtId="0" fontId="20" fillId="0" borderId="11" xfId="0" applyFont="1" applyBorder="1" applyAlignment="1">
      <alignment horizontal="left" vertical="center" wrapText="1"/>
    </xf>
    <xf numFmtId="165" fontId="20" fillId="0" borderId="29" xfId="0" applyNumberFormat="1" applyFont="1" applyBorder="1" applyAlignment="1">
      <alignment horizontal="center" vertical="center" wrapText="1"/>
    </xf>
    <xf numFmtId="0" fontId="20" fillId="0" borderId="10" xfId="0" applyFont="1" applyBorder="1" applyAlignment="1" applyProtection="1">
      <alignment horizontal="left" vertical="center" wrapText="1"/>
      <protection locked="0"/>
    </xf>
    <xf numFmtId="0" fontId="20" fillId="0" borderId="8" xfId="0" applyFont="1" applyBorder="1" applyAlignment="1" applyProtection="1">
      <alignment horizontal="left" vertical="center" wrapText="1"/>
      <protection locked="0"/>
    </xf>
    <xf numFmtId="0" fontId="20" fillId="0" borderId="7" xfId="0" applyFont="1" applyBorder="1" applyAlignment="1">
      <alignment horizontal="left" vertical="center" wrapText="1"/>
    </xf>
    <xf numFmtId="0" fontId="20" fillId="0" borderId="7" xfId="0" applyFont="1" applyBorder="1" applyAlignment="1">
      <alignment horizontal="center" vertical="center" wrapText="1"/>
    </xf>
    <xf numFmtId="165" fontId="20" fillId="0" borderId="10" xfId="0" applyNumberFormat="1" applyFont="1" applyBorder="1" applyAlignment="1">
      <alignment horizontal="center" vertical="center" wrapText="1"/>
    </xf>
    <xf numFmtId="0" fontId="20" fillId="0" borderId="11" xfId="0" applyFont="1" applyBorder="1" applyAlignment="1" applyProtection="1">
      <alignment horizontal="left" vertical="center" wrapText="1"/>
      <protection locked="0"/>
    </xf>
    <xf numFmtId="0" fontId="20" fillId="0" borderId="10" xfId="1" applyFont="1" applyBorder="1" applyAlignment="1">
      <alignment horizontal="left" vertical="center" wrapText="1"/>
    </xf>
    <xf numFmtId="0" fontId="20" fillId="0" borderId="10" xfId="1" applyFont="1" applyBorder="1" applyAlignment="1">
      <alignment horizontal="center" vertical="center" wrapText="1"/>
    </xf>
    <xf numFmtId="0" fontId="20" fillId="0" borderId="7" xfId="0" applyFont="1" applyBorder="1" applyAlignment="1">
      <alignment vertical="center" wrapText="1"/>
    </xf>
    <xf numFmtId="0" fontId="20" fillId="0" borderId="10" xfId="0" applyFont="1" applyBorder="1" applyAlignment="1">
      <alignment horizontal="left" vertical="center"/>
    </xf>
    <xf numFmtId="0" fontId="13" fillId="0" borderId="9" xfId="2" applyFill="1" applyBorder="1" applyAlignment="1">
      <alignment horizontal="center" vertical="center" wrapText="1"/>
    </xf>
    <xf numFmtId="0" fontId="18" fillId="0" borderId="0" xfId="0" applyFont="1" applyAlignment="1">
      <alignment horizontal="center" vertical="top"/>
    </xf>
    <xf numFmtId="0" fontId="13" fillId="0" borderId="0" xfId="2" applyFill="1" applyAlignment="1">
      <alignment horizontal="right" vertical="center"/>
    </xf>
    <xf numFmtId="0" fontId="18" fillId="0" borderId="0" xfId="0" quotePrefix="1" applyFont="1" applyAlignment="1">
      <alignment vertical="center" wrapText="1"/>
    </xf>
    <xf numFmtId="0" fontId="18" fillId="0" borderId="0" xfId="0" quotePrefix="1" applyFont="1" applyAlignment="1">
      <alignment horizontal="left" vertical="center"/>
    </xf>
    <xf numFmtId="0" fontId="29" fillId="0" borderId="0" xfId="2" applyFont="1" applyFill="1" applyAlignment="1">
      <alignment vertical="center"/>
    </xf>
    <xf numFmtId="0" fontId="18" fillId="0" borderId="0" xfId="0" quotePrefix="1" applyFont="1" applyAlignment="1">
      <alignment vertical="center"/>
    </xf>
    <xf numFmtId="0" fontId="13" fillId="0" borderId="0" xfId="2" applyFill="1" applyAlignment="1">
      <alignment horizontal="right"/>
    </xf>
    <xf numFmtId="0" fontId="1" fillId="11" borderId="0" xfId="0" applyFont="1" applyFill="1" applyAlignment="1">
      <alignment vertical="center"/>
    </xf>
    <xf numFmtId="0" fontId="6" fillId="2" borderId="0" xfId="0" applyFont="1" applyFill="1" applyAlignment="1">
      <alignment vertical="top"/>
    </xf>
    <xf numFmtId="0" fontId="18" fillId="2" borderId="0" xfId="0" applyFont="1" applyFill="1" applyAlignment="1">
      <alignment horizontal="left" vertical="top" wrapText="1"/>
    </xf>
    <xf numFmtId="0" fontId="6" fillId="2" borderId="0" xfId="0" applyFont="1" applyFill="1" applyAlignment="1">
      <alignment horizontal="left" vertical="center"/>
    </xf>
    <xf numFmtId="0" fontId="33" fillId="2" borderId="1" xfId="0" applyFont="1" applyFill="1" applyBorder="1" applyAlignment="1">
      <alignment horizontal="left" vertical="center"/>
    </xf>
    <xf numFmtId="0" fontId="18" fillId="2" borderId="0" xfId="0" applyFont="1" applyFill="1" applyAlignment="1">
      <alignment horizontal="left" vertical="top"/>
    </xf>
    <xf numFmtId="0" fontId="6" fillId="2" borderId="0" xfId="0" applyFont="1" applyFill="1" applyAlignment="1">
      <alignment horizontal="left" vertical="top"/>
    </xf>
    <xf numFmtId="0" fontId="6" fillId="2" borderId="0" xfId="0" applyFont="1" applyFill="1" applyAlignment="1">
      <alignment vertical="top" wrapText="1"/>
    </xf>
    <xf numFmtId="0" fontId="6" fillId="2" borderId="0" xfId="0" applyFont="1" applyFill="1" applyAlignment="1">
      <alignment horizontal="left" vertical="top" wrapText="1"/>
    </xf>
    <xf numFmtId="0" fontId="18" fillId="2" borderId="3" xfId="0" applyFont="1" applyFill="1" applyBorder="1" applyAlignment="1">
      <alignment horizontal="left" vertical="top"/>
    </xf>
    <xf numFmtId="0" fontId="18" fillId="2" borderId="1" xfId="0" applyFont="1" applyFill="1" applyBorder="1" applyAlignment="1">
      <alignment horizontal="left" vertical="top"/>
    </xf>
    <xf numFmtId="0" fontId="4" fillId="11" borderId="0" xfId="0" applyFont="1" applyFill="1" applyAlignment="1">
      <alignment vertical="center"/>
    </xf>
    <xf numFmtId="0" fontId="3" fillId="11" borderId="0" xfId="0" applyFont="1" applyFill="1" applyAlignment="1">
      <alignment vertical="top"/>
    </xf>
    <xf numFmtId="0" fontId="3" fillId="11" borderId="0" xfId="0" applyFont="1" applyFill="1" applyAlignment="1">
      <alignment vertical="top" wrapText="1"/>
    </xf>
    <xf numFmtId="0" fontId="11" fillId="2" borderId="0" xfId="0" applyFont="1" applyFill="1" applyAlignment="1">
      <alignment vertical="center"/>
    </xf>
    <xf numFmtId="0" fontId="4" fillId="2" borderId="0" xfId="0" applyFont="1" applyFill="1" applyAlignment="1">
      <alignment horizontal="left" vertical="center"/>
    </xf>
    <xf numFmtId="0" fontId="10" fillId="2" borderId="0" xfId="0" applyFont="1" applyFill="1" applyAlignment="1">
      <alignment horizontal="center" vertical="center"/>
    </xf>
    <xf numFmtId="0" fontId="5" fillId="2" borderId="0" xfId="0" applyFont="1" applyFill="1" applyAlignment="1">
      <alignment vertical="center"/>
    </xf>
    <xf numFmtId="164" fontId="18" fillId="2" borderId="0" xfId="0" applyNumberFormat="1" applyFont="1" applyFill="1" applyAlignment="1">
      <alignment horizontal="right" vertical="center"/>
    </xf>
    <xf numFmtId="0" fontId="18" fillId="2" borderId="0" xfId="0" applyFont="1" applyFill="1" applyAlignment="1">
      <alignment horizontal="left"/>
    </xf>
    <xf numFmtId="0" fontId="18" fillId="2" borderId="0" xfId="0" applyFont="1" applyFill="1" applyAlignment="1">
      <alignment vertical="top"/>
    </xf>
    <xf numFmtId="0" fontId="5" fillId="11" borderId="0" xfId="0" applyFont="1" applyFill="1" applyAlignment="1">
      <alignment vertical="center"/>
    </xf>
    <xf numFmtId="0" fontId="59" fillId="0" borderId="0" xfId="0" applyFont="1" applyAlignment="1" applyProtection="1">
      <alignment horizontal="right" vertical="center" indent="1"/>
      <protection locked="0"/>
    </xf>
    <xf numFmtId="0" fontId="59" fillId="0" borderId="0" xfId="0" applyFont="1" applyAlignment="1">
      <alignment vertical="center"/>
    </xf>
    <xf numFmtId="164" fontId="32" fillId="0" borderId="0" xfId="0" applyNumberFormat="1" applyFont="1" applyAlignment="1">
      <alignment horizontal="right" vertical="center"/>
    </xf>
    <xf numFmtId="14" fontId="32" fillId="0" borderId="0" xfId="0" applyNumberFormat="1" applyFont="1" applyAlignment="1" applyProtection="1">
      <alignment horizontal="left" vertical="center"/>
      <protection locked="0"/>
    </xf>
    <xf numFmtId="0" fontId="57" fillId="2" borderId="0" xfId="2" applyFont="1" applyFill="1" applyBorder="1" applyAlignment="1">
      <alignment horizontal="center" vertical="center"/>
    </xf>
    <xf numFmtId="0" fontId="26" fillId="0" borderId="0" xfId="0" applyFont="1" applyAlignment="1">
      <alignment vertical="center"/>
    </xf>
    <xf numFmtId="0" fontId="29" fillId="2" borderId="0" xfId="2" applyFont="1" applyFill="1" applyBorder="1" applyAlignment="1">
      <alignment horizontal="center" vertical="center"/>
    </xf>
    <xf numFmtId="0" fontId="18" fillId="2" borderId="0" xfId="2" applyFont="1" applyFill="1" applyBorder="1" applyAlignment="1">
      <alignment horizontal="center" vertical="center"/>
    </xf>
    <xf numFmtId="0" fontId="63" fillId="0" borderId="0" xfId="0" applyFont="1" applyAlignment="1">
      <alignment horizontal="left" vertical="center"/>
    </xf>
    <xf numFmtId="0" fontId="48" fillId="0" borderId="0" xfId="0" applyFont="1" applyAlignment="1">
      <alignment horizontal="center" vertical="center" wrapText="1"/>
    </xf>
    <xf numFmtId="0" fontId="32" fillId="0" borderId="0" xfId="0" applyFont="1" applyAlignment="1">
      <alignment horizontal="center" vertical="center"/>
    </xf>
    <xf numFmtId="0" fontId="58" fillId="0" borderId="0" xfId="0" applyFont="1" applyAlignment="1">
      <alignment horizontal="center" vertical="center" wrapText="1"/>
    </xf>
    <xf numFmtId="0" fontId="58" fillId="0" borderId="0" xfId="0" applyFont="1" applyAlignment="1">
      <alignment horizontal="center" vertical="center"/>
    </xf>
    <xf numFmtId="164" fontId="60" fillId="0" borderId="60" xfId="2" applyNumberFormat="1" applyFont="1" applyFill="1" applyBorder="1" applyAlignment="1">
      <alignment horizontal="center" vertical="center"/>
    </xf>
    <xf numFmtId="0" fontId="32" fillId="0" borderId="60" xfId="0" applyFont="1" applyBorder="1" applyAlignment="1">
      <alignment horizontal="center" vertical="center"/>
    </xf>
    <xf numFmtId="0" fontId="58" fillId="0" borderId="60" xfId="0" applyFont="1" applyBorder="1" applyAlignment="1">
      <alignment horizontal="center" vertical="center"/>
    </xf>
    <xf numFmtId="0" fontId="21" fillId="2" borderId="8" xfId="0" applyFont="1" applyFill="1" applyBorder="1" applyAlignment="1">
      <alignment vertical="center"/>
    </xf>
    <xf numFmtId="0" fontId="29" fillId="2" borderId="4" xfId="2" applyFont="1" applyFill="1" applyBorder="1" applyAlignment="1"/>
    <xf numFmtId="0" fontId="29" fillId="2" borderId="17" xfId="2" applyFont="1" applyFill="1" applyBorder="1" applyAlignment="1">
      <alignment vertical="top" wrapText="1"/>
    </xf>
    <xf numFmtId="0" fontId="60" fillId="2" borderId="17" xfId="2" applyFont="1" applyFill="1" applyBorder="1" applyAlignment="1">
      <alignment vertical="top" wrapText="1"/>
    </xf>
    <xf numFmtId="0" fontId="21" fillId="2" borderId="8" xfId="2" applyFont="1" applyFill="1" applyBorder="1" applyAlignment="1">
      <alignment vertical="top"/>
    </xf>
    <xf numFmtId="0" fontId="3" fillId="0" borderId="17" xfId="0" applyFont="1" applyBorder="1" applyAlignment="1">
      <alignment vertical="center"/>
    </xf>
    <xf numFmtId="0" fontId="8" fillId="0" borderId="17" xfId="0" applyFont="1" applyBorder="1" applyAlignment="1">
      <alignment vertical="center"/>
    </xf>
    <xf numFmtId="0" fontId="32" fillId="0" borderId="17" xfId="0" applyFont="1" applyBorder="1" applyAlignment="1">
      <alignment horizontal="center" vertical="center" wrapText="1"/>
    </xf>
    <xf numFmtId="0" fontId="18" fillId="0" borderId="17" xfId="0" applyFont="1" applyBorder="1" applyAlignment="1">
      <alignment horizontal="center" vertical="center" wrapText="1"/>
    </xf>
    <xf numFmtId="0" fontId="60" fillId="0" borderId="0" xfId="2" applyFont="1" applyFill="1" applyBorder="1" applyAlignment="1">
      <alignment horizontal="center"/>
    </xf>
    <xf numFmtId="0" fontId="24" fillId="0" borderId="4" xfId="0" applyFont="1" applyBorder="1" applyAlignment="1">
      <alignment vertical="center"/>
    </xf>
    <xf numFmtId="0" fontId="58" fillId="2" borderId="67" xfId="0" applyFont="1" applyFill="1" applyBorder="1" applyAlignment="1">
      <alignment vertical="center"/>
    </xf>
    <xf numFmtId="0" fontId="58" fillId="2" borderId="14" xfId="0" applyFont="1" applyFill="1" applyBorder="1" applyAlignment="1">
      <alignment vertical="center"/>
    </xf>
    <xf numFmtId="0" fontId="61" fillId="0" borderId="4" xfId="0" applyFont="1" applyBorder="1" applyAlignment="1">
      <alignment vertical="center"/>
    </xf>
    <xf numFmtId="0" fontId="47" fillId="0" borderId="4" xfId="2" applyFont="1" applyFill="1" applyBorder="1" applyAlignment="1"/>
    <xf numFmtId="0" fontId="61" fillId="0" borderId="17" xfId="0" applyFont="1" applyBorder="1" applyAlignment="1">
      <alignment vertical="center"/>
    </xf>
    <xf numFmtId="0" fontId="58" fillId="2" borderId="17" xfId="0" applyFont="1" applyFill="1" applyBorder="1"/>
    <xf numFmtId="0" fontId="58" fillId="2" borderId="0" xfId="0" applyFont="1" applyFill="1"/>
    <xf numFmtId="0" fontId="9" fillId="0" borderId="0" xfId="0" applyFont="1" applyAlignment="1">
      <alignment horizontal="center" vertical="center" wrapText="1"/>
    </xf>
    <xf numFmtId="0" fontId="3" fillId="0" borderId="10" xfId="0" applyFont="1" applyBorder="1" applyAlignment="1">
      <alignment horizontal="center" vertical="center"/>
    </xf>
    <xf numFmtId="0" fontId="20" fillId="5" borderId="0" xfId="0" applyFont="1" applyFill="1" applyAlignment="1">
      <alignment horizontal="center" vertical="center" wrapText="1"/>
    </xf>
    <xf numFmtId="0" fontId="20" fillId="5" borderId="0" xfId="0" applyFont="1" applyFill="1" applyAlignment="1">
      <alignment horizontal="center" vertical="center"/>
    </xf>
    <xf numFmtId="0" fontId="24" fillId="5" borderId="10" xfId="0" applyFont="1" applyFill="1" applyBorder="1" applyAlignment="1">
      <alignment horizontal="center" vertical="center"/>
    </xf>
    <xf numFmtId="0" fontId="24" fillId="5" borderId="0" xfId="0" applyFont="1" applyFill="1" applyAlignment="1">
      <alignment horizontal="center" vertical="center"/>
    </xf>
    <xf numFmtId="0" fontId="17" fillId="0" borderId="0" xfId="0" applyFont="1" applyAlignment="1">
      <alignment vertical="top"/>
    </xf>
    <xf numFmtId="0" fontId="18" fillId="2" borderId="17" xfId="0" applyFont="1" applyFill="1" applyBorder="1" applyAlignment="1">
      <alignment vertical="center"/>
    </xf>
    <xf numFmtId="0" fontId="16" fillId="0" borderId="0" xfId="0" applyFont="1" applyAlignment="1">
      <alignment vertical="top"/>
    </xf>
    <xf numFmtId="164" fontId="18" fillId="2" borderId="0" xfId="2" applyNumberFormat="1" applyFont="1" applyFill="1" applyBorder="1" applyAlignment="1">
      <alignment horizontal="center" vertical="center"/>
    </xf>
    <xf numFmtId="0" fontId="32" fillId="0" borderId="60" xfId="0" applyFont="1" applyBorder="1" applyAlignment="1">
      <alignment vertical="center"/>
    </xf>
    <xf numFmtId="164" fontId="18" fillId="0" borderId="0" xfId="2" applyNumberFormat="1" applyFont="1" applyFill="1" applyBorder="1" applyAlignment="1">
      <alignment horizontal="center" vertical="center"/>
    </xf>
    <xf numFmtId="164" fontId="29" fillId="0" borderId="0" xfId="2" applyNumberFormat="1" applyFont="1" applyFill="1" applyBorder="1" applyAlignment="1">
      <alignment horizontal="center" vertical="center"/>
    </xf>
    <xf numFmtId="164" fontId="32" fillId="2" borderId="0" xfId="2" applyNumberFormat="1" applyFont="1" applyFill="1" applyBorder="1" applyAlignment="1">
      <alignment horizontal="center" vertical="center"/>
    </xf>
    <xf numFmtId="164" fontId="32" fillId="0" borderId="0" xfId="2" applyNumberFormat="1" applyFont="1" applyFill="1" applyBorder="1" applyAlignment="1">
      <alignment horizontal="center" vertical="center"/>
    </xf>
    <xf numFmtId="0" fontId="66" fillId="0" borderId="0" xfId="0" applyFont="1" applyAlignment="1">
      <alignment horizontal="left" vertical="top" wrapText="1"/>
    </xf>
    <xf numFmtId="164" fontId="21" fillId="2" borderId="0" xfId="2" applyNumberFormat="1" applyFont="1" applyFill="1" applyBorder="1" applyAlignment="1">
      <alignment horizontal="left" vertical="center"/>
    </xf>
    <xf numFmtId="164" fontId="37" fillId="0" borderId="0" xfId="2" applyNumberFormat="1" applyFont="1" applyFill="1" applyBorder="1" applyAlignment="1">
      <alignment horizontal="center" vertical="center"/>
    </xf>
    <xf numFmtId="0" fontId="8" fillId="2" borderId="17" xfId="0" applyFont="1" applyFill="1" applyBorder="1" applyAlignment="1">
      <alignment vertical="center"/>
    </xf>
    <xf numFmtId="164" fontId="29" fillId="0" borderId="4" xfId="2" applyNumberFormat="1" applyFont="1" applyFill="1" applyBorder="1" applyAlignment="1">
      <alignment horizontal="center" vertical="center"/>
    </xf>
    <xf numFmtId="164" fontId="21" fillId="2" borderId="8" xfId="2" applyNumberFormat="1" applyFont="1" applyFill="1" applyBorder="1" applyAlignment="1">
      <alignment horizontal="left" vertical="center"/>
    </xf>
    <xf numFmtId="0" fontId="16" fillId="0" borderId="4" xfId="0" applyFont="1" applyBorder="1" applyAlignment="1">
      <alignment vertical="top"/>
    </xf>
    <xf numFmtId="164" fontId="18" fillId="0" borderId="4" xfId="2" applyNumberFormat="1" applyFont="1" applyFill="1" applyBorder="1" applyAlignment="1">
      <alignment horizontal="center" vertical="center"/>
    </xf>
    <xf numFmtId="164" fontId="21" fillId="2" borderId="4" xfId="2" applyNumberFormat="1" applyFont="1" applyFill="1" applyBorder="1" applyAlignment="1">
      <alignment horizontal="left" vertical="center"/>
    </xf>
    <xf numFmtId="164" fontId="21" fillId="2" borderId="17" xfId="2" applyNumberFormat="1" applyFont="1" applyFill="1" applyBorder="1" applyAlignment="1">
      <alignment horizontal="left" vertical="center"/>
    </xf>
    <xf numFmtId="164" fontId="21" fillId="2" borderId="23" xfId="2" applyNumberFormat="1" applyFont="1" applyFill="1" applyBorder="1" applyAlignment="1">
      <alignment horizontal="left" vertical="center"/>
    </xf>
    <xf numFmtId="0" fontId="21" fillId="0" borderId="23" xfId="0" applyFont="1" applyBorder="1" applyAlignment="1">
      <alignment vertical="center"/>
    </xf>
    <xf numFmtId="0" fontId="8" fillId="2" borderId="23" xfId="0" applyFont="1" applyFill="1" applyBorder="1" applyAlignment="1">
      <alignment vertical="center"/>
    </xf>
    <xf numFmtId="0" fontId="20" fillId="0" borderId="68" xfId="0" applyFont="1" applyBorder="1" applyAlignment="1" applyProtection="1">
      <alignment horizontal="left" vertical="center" wrapText="1"/>
      <protection locked="0"/>
    </xf>
    <xf numFmtId="0" fontId="67" fillId="0" borderId="0" xfId="2" applyFont="1" applyFill="1" applyBorder="1" applyAlignment="1">
      <alignment horizontal="center" vertical="center"/>
    </xf>
    <xf numFmtId="0" fontId="32" fillId="0" borderId="0" xfId="0" applyFont="1" applyAlignment="1">
      <alignment horizontal="left" vertical="center" wrapText="1"/>
    </xf>
    <xf numFmtId="0" fontId="20" fillId="2" borderId="17" xfId="0" applyFont="1" applyFill="1" applyBorder="1" applyAlignment="1">
      <alignment vertical="center"/>
    </xf>
    <xf numFmtId="0" fontId="20" fillId="0" borderId="0" xfId="0" applyFont="1" applyAlignment="1">
      <alignment horizontal="left" vertical="center"/>
    </xf>
    <xf numFmtId="0" fontId="40" fillId="0" borderId="0" xfId="0" applyFont="1" applyAlignment="1">
      <alignment horizontal="left" vertical="top" wrapText="1"/>
    </xf>
    <xf numFmtId="0" fontId="20" fillId="2" borderId="0" xfId="0" applyFont="1" applyFill="1" applyAlignment="1">
      <alignment vertical="center"/>
    </xf>
    <xf numFmtId="0" fontId="20" fillId="0" borderId="60" xfId="0" applyFont="1" applyBorder="1" applyAlignment="1">
      <alignment vertical="center"/>
    </xf>
    <xf numFmtId="0" fontId="20" fillId="0" borderId="17" xfId="0" applyFont="1" applyBorder="1" applyAlignment="1">
      <alignment vertical="center"/>
    </xf>
    <xf numFmtId="0" fontId="9" fillId="5" borderId="0" xfId="0" applyFont="1" applyFill="1" applyAlignment="1">
      <alignment vertical="center"/>
    </xf>
    <xf numFmtId="0" fontId="9" fillId="2" borderId="0" xfId="0" applyFont="1" applyFill="1" applyAlignment="1">
      <alignment vertical="center"/>
    </xf>
    <xf numFmtId="0" fontId="20" fillId="2" borderId="0" xfId="0" applyFont="1" applyFill="1" applyAlignment="1">
      <alignment horizontal="left" vertical="center"/>
    </xf>
    <xf numFmtId="0" fontId="9" fillId="5" borderId="10" xfId="0" applyFont="1" applyFill="1" applyBorder="1" applyAlignment="1">
      <alignment horizontal="center" vertical="center"/>
    </xf>
    <xf numFmtId="0" fontId="26" fillId="0" borderId="6" xfId="0" applyFont="1" applyBorder="1" applyAlignment="1" applyProtection="1">
      <alignment horizontal="left" vertical="center" wrapText="1"/>
      <protection locked="0"/>
    </xf>
    <xf numFmtId="0" fontId="50" fillId="0" borderId="4" xfId="0" applyFont="1" applyBorder="1" applyAlignment="1">
      <alignment horizontal="center" vertical="center"/>
    </xf>
    <xf numFmtId="0" fontId="18" fillId="4" borderId="0" xfId="0" applyFont="1" applyFill="1" applyAlignment="1">
      <alignment vertical="center"/>
    </xf>
    <xf numFmtId="0" fontId="10" fillId="6" borderId="0" xfId="0" applyFont="1" applyFill="1" applyAlignment="1">
      <alignment vertical="top" wrapText="1"/>
    </xf>
    <xf numFmtId="0" fontId="14" fillId="6" borderId="34" xfId="0" applyFont="1" applyFill="1" applyBorder="1" applyAlignment="1">
      <alignment horizontal="center" vertical="center"/>
    </xf>
    <xf numFmtId="0" fontId="9" fillId="6" borderId="34" xfId="0" applyFont="1" applyFill="1" applyBorder="1" applyAlignment="1">
      <alignment horizontal="center" vertical="center"/>
    </xf>
    <xf numFmtId="0" fontId="1" fillId="6" borderId="1" xfId="0" applyFont="1" applyFill="1" applyBorder="1" applyAlignment="1">
      <alignment vertical="center"/>
    </xf>
    <xf numFmtId="0" fontId="9" fillId="6" borderId="31" xfId="0" applyFont="1" applyFill="1" applyBorder="1" applyAlignment="1">
      <alignment horizontal="center" vertical="center" wrapText="1"/>
    </xf>
    <xf numFmtId="0" fontId="9" fillId="6" borderId="49" xfId="0" applyFont="1" applyFill="1" applyBorder="1" applyAlignment="1">
      <alignment horizontal="left" vertical="center"/>
    </xf>
    <xf numFmtId="0" fontId="9" fillId="6" borderId="46" xfId="0" applyFont="1" applyFill="1" applyBorder="1" applyAlignment="1">
      <alignment horizontal="center" vertical="center" wrapText="1"/>
    </xf>
    <xf numFmtId="0" fontId="9" fillId="6" borderId="45" xfId="0" applyFont="1" applyFill="1" applyBorder="1" applyAlignment="1">
      <alignment horizontal="center" vertical="center" wrapText="1"/>
    </xf>
    <xf numFmtId="0" fontId="9" fillId="6" borderId="47" xfId="0" applyFont="1" applyFill="1" applyBorder="1" applyAlignment="1">
      <alignment horizontal="center" vertical="center" wrapText="1"/>
    </xf>
    <xf numFmtId="0" fontId="9" fillId="6" borderId="45" xfId="0" applyFont="1" applyFill="1" applyBorder="1" applyAlignment="1">
      <alignment vertical="center" wrapText="1"/>
    </xf>
    <xf numFmtId="0" fontId="9" fillId="6" borderId="48" xfId="0" applyFont="1" applyFill="1" applyBorder="1" applyAlignment="1">
      <alignment vertical="center" wrapText="1"/>
    </xf>
    <xf numFmtId="14" fontId="18" fillId="0" borderId="0" xfId="0" applyNumberFormat="1" applyFont="1" applyAlignment="1">
      <alignment horizontal="left" vertical="center"/>
    </xf>
    <xf numFmtId="14" fontId="18" fillId="2" borderId="0" xfId="0" applyNumberFormat="1" applyFont="1" applyFill="1" applyAlignment="1">
      <alignment horizontal="left" vertical="center"/>
    </xf>
    <xf numFmtId="0" fontId="18" fillId="2" borderId="0" xfId="0" applyFont="1" applyFill="1" applyAlignment="1">
      <alignment vertical="center" wrapText="1"/>
    </xf>
    <xf numFmtId="0" fontId="0" fillId="2" borderId="0" xfId="0" applyFill="1" applyAlignment="1">
      <alignment vertical="center" wrapText="1"/>
    </xf>
    <xf numFmtId="0" fontId="21" fillId="2" borderId="0" xfId="0" applyFont="1" applyFill="1" applyAlignment="1">
      <alignment horizontal="left" wrapText="1"/>
    </xf>
    <xf numFmtId="0" fontId="18" fillId="0" borderId="0" xfId="0" quotePrefix="1" applyFont="1" applyAlignment="1">
      <alignment horizontal="left" vertical="center" wrapText="1"/>
    </xf>
    <xf numFmtId="0" fontId="18" fillId="0" borderId="0" xfId="0" quotePrefix="1" applyFont="1" applyAlignment="1">
      <alignment horizontal="left" vertical="center"/>
    </xf>
    <xf numFmtId="0" fontId="21" fillId="0" borderId="0" xfId="0" applyFont="1" applyAlignment="1">
      <alignment horizontal="left" vertical="center" wrapText="1"/>
    </xf>
    <xf numFmtId="0" fontId="18" fillId="0" borderId="0" xfId="0" applyFont="1" applyAlignment="1">
      <alignment vertical="center" wrapText="1"/>
    </xf>
    <xf numFmtId="0" fontId="64" fillId="7" borderId="54" xfId="2" applyFont="1" applyFill="1" applyBorder="1" applyAlignment="1">
      <alignment horizontal="center" vertical="center"/>
    </xf>
    <xf numFmtId="0" fontId="64" fillId="7" borderId="55" xfId="2" applyFont="1" applyFill="1" applyBorder="1" applyAlignment="1">
      <alignment horizontal="center" vertical="center"/>
    </xf>
    <xf numFmtId="0" fontId="64" fillId="7" borderId="56" xfId="2" applyFont="1" applyFill="1" applyBorder="1" applyAlignment="1">
      <alignment horizontal="center" vertical="center"/>
    </xf>
    <xf numFmtId="0" fontId="7" fillId="0" borderId="0" xfId="0" applyFont="1" applyAlignment="1">
      <alignment horizontal="left"/>
    </xf>
    <xf numFmtId="0" fontId="57" fillId="12" borderId="54" xfId="2" applyFont="1" applyFill="1" applyBorder="1" applyAlignment="1">
      <alignment horizontal="center" vertical="center"/>
    </xf>
    <xf numFmtId="0" fontId="57" fillId="12" borderId="55" xfId="2" applyFont="1" applyFill="1" applyBorder="1" applyAlignment="1">
      <alignment horizontal="center" vertical="center"/>
    </xf>
    <xf numFmtId="0" fontId="57" fillId="12" borderId="56" xfId="2" applyFont="1" applyFill="1" applyBorder="1" applyAlignment="1">
      <alignment horizontal="center" vertical="center"/>
    </xf>
    <xf numFmtId="164" fontId="64" fillId="7" borderId="54" xfId="2" applyNumberFormat="1" applyFont="1" applyFill="1" applyBorder="1" applyAlignment="1">
      <alignment horizontal="center" vertical="center"/>
    </xf>
    <xf numFmtId="164" fontId="64" fillId="7" borderId="55" xfId="2" applyNumberFormat="1" applyFont="1" applyFill="1" applyBorder="1" applyAlignment="1">
      <alignment horizontal="center" vertical="center"/>
    </xf>
    <xf numFmtId="164" fontId="64" fillId="7" borderId="56" xfId="2" applyNumberFormat="1" applyFont="1" applyFill="1" applyBorder="1" applyAlignment="1">
      <alignment horizontal="center" vertical="center"/>
    </xf>
    <xf numFmtId="0" fontId="17" fillId="0" borderId="0" xfId="0" applyFont="1" applyAlignment="1">
      <alignment horizontal="left" vertical="top" wrapText="1"/>
    </xf>
    <xf numFmtId="0" fontId="21" fillId="0" borderId="0" xfId="0" applyFont="1"/>
    <xf numFmtId="0" fontId="65" fillId="9" borderId="54" xfId="2" applyFont="1" applyFill="1" applyBorder="1" applyAlignment="1">
      <alignment horizontal="center" vertical="center"/>
    </xf>
    <xf numFmtId="0" fontId="65" fillId="9" borderId="55" xfId="2" applyFont="1" applyFill="1" applyBorder="1" applyAlignment="1">
      <alignment horizontal="center" vertical="center"/>
    </xf>
    <xf numFmtId="0" fontId="65" fillId="9" borderId="56" xfId="2" applyFont="1" applyFill="1" applyBorder="1" applyAlignment="1">
      <alignment horizontal="center" vertical="center"/>
    </xf>
    <xf numFmtId="0" fontId="7" fillId="0" borderId="0" xfId="0" applyFont="1"/>
    <xf numFmtId="0" fontId="10" fillId="5" borderId="10" xfId="0" applyFont="1" applyFill="1" applyBorder="1" applyAlignment="1" applyProtection="1">
      <alignment horizontal="center" vertical="center"/>
      <protection locked="0"/>
    </xf>
    <xf numFmtId="0" fontId="21" fillId="0" borderId="1" xfId="0" applyFont="1" applyBorder="1" applyAlignment="1">
      <alignment horizontal="left" vertical="center" wrapText="1"/>
    </xf>
    <xf numFmtId="0" fontId="18" fillId="0" borderId="5" xfId="0" applyFont="1" applyBorder="1" applyAlignment="1">
      <alignment horizontal="left" vertical="center" wrapText="1"/>
    </xf>
    <xf numFmtId="0" fontId="18" fillId="0" borderId="1" xfId="0" applyFont="1" applyBorder="1" applyAlignment="1">
      <alignment horizontal="left" vertical="center" wrapText="1"/>
    </xf>
    <xf numFmtId="0" fontId="18" fillId="0" borderId="0" xfId="0" applyFont="1" applyAlignment="1">
      <alignment horizontal="left" vertical="center" wrapText="1"/>
    </xf>
    <xf numFmtId="0" fontId="18" fillId="0" borderId="65" xfId="0" applyFont="1" applyBorder="1" applyAlignment="1">
      <alignment horizontal="left" vertical="center" wrapText="1"/>
    </xf>
    <xf numFmtId="0" fontId="18" fillId="0" borderId="59" xfId="0" applyFont="1" applyBorder="1" applyAlignment="1">
      <alignment horizontal="left" vertical="center" wrapText="1"/>
    </xf>
    <xf numFmtId="0" fontId="18" fillId="0" borderId="66" xfId="0" applyFont="1" applyBorder="1" applyAlignment="1">
      <alignment horizontal="left" vertical="center" wrapText="1"/>
    </xf>
    <xf numFmtId="0" fontId="18" fillId="0" borderId="8" xfId="0" applyFont="1" applyBorder="1" applyAlignment="1">
      <alignment horizontal="left" vertical="center" wrapText="1"/>
    </xf>
    <xf numFmtId="0" fontId="18" fillId="0" borderId="4" xfId="0" applyFont="1" applyBorder="1" applyAlignment="1">
      <alignment horizontal="left" vertical="center" wrapText="1"/>
    </xf>
    <xf numFmtId="0" fontId="18" fillId="0" borderId="6" xfId="0" applyFont="1" applyBorder="1" applyAlignment="1">
      <alignment horizontal="left" vertical="center" wrapText="1"/>
    </xf>
    <xf numFmtId="0" fontId="18" fillId="0" borderId="27" xfId="0" applyFont="1" applyBorder="1" applyAlignment="1">
      <alignment horizontal="left" vertical="center" wrapText="1"/>
    </xf>
    <xf numFmtId="0" fontId="13" fillId="0" borderId="0" xfId="2" applyFill="1" applyBorder="1" applyAlignment="1">
      <alignment horizontal="center" vertical="center"/>
    </xf>
    <xf numFmtId="164" fontId="65" fillId="7" borderId="54" xfId="2" applyNumberFormat="1" applyFont="1" applyFill="1" applyBorder="1" applyAlignment="1">
      <alignment horizontal="center" vertical="center"/>
    </xf>
    <xf numFmtId="164" fontId="65" fillId="7" borderId="55" xfId="2" applyNumberFormat="1" applyFont="1" applyFill="1" applyBorder="1" applyAlignment="1">
      <alignment horizontal="center" vertical="center"/>
    </xf>
    <xf numFmtId="164" fontId="65" fillId="7" borderId="56" xfId="2" applyNumberFormat="1" applyFont="1" applyFill="1" applyBorder="1" applyAlignment="1">
      <alignment horizontal="center" vertical="center"/>
    </xf>
    <xf numFmtId="0" fontId="18" fillId="0" borderId="1" xfId="0" applyFont="1" applyBorder="1" applyAlignment="1">
      <alignment vertical="center"/>
    </xf>
    <xf numFmtId="0" fontId="65" fillId="9" borderId="54" xfId="2" applyFont="1" applyFill="1" applyBorder="1" applyAlignment="1">
      <alignment horizontal="center"/>
    </xf>
    <xf numFmtId="0" fontId="65" fillId="9" borderId="55" xfId="2" applyFont="1" applyFill="1" applyBorder="1" applyAlignment="1">
      <alignment horizontal="center"/>
    </xf>
    <xf numFmtId="0" fontId="65" fillId="9" borderId="56" xfId="2" applyFont="1" applyFill="1" applyBorder="1" applyAlignment="1">
      <alignment horizontal="center"/>
    </xf>
    <xf numFmtId="0" fontId="18" fillId="0" borderId="20" xfId="0" applyFont="1" applyBorder="1" applyAlignment="1">
      <alignment horizontal="left" vertical="center" wrapText="1"/>
    </xf>
    <xf numFmtId="0" fontId="18" fillId="0" borderId="5"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26" xfId="0" applyFont="1" applyBorder="1" applyAlignment="1">
      <alignment horizontal="left" vertical="center" wrapText="1"/>
    </xf>
    <xf numFmtId="0" fontId="18" fillId="0" borderId="26" xfId="0" applyFont="1" applyBorder="1" applyAlignment="1">
      <alignment horizontal="left" vertical="center"/>
    </xf>
    <xf numFmtId="0" fontId="18" fillId="0" borderId="5" xfId="0" applyFont="1" applyBorder="1" applyAlignment="1">
      <alignment vertical="center" wrapText="1"/>
    </xf>
    <xf numFmtId="0" fontId="21" fillId="0" borderId="17" xfId="0" applyFont="1" applyBorder="1" applyAlignment="1">
      <alignment horizontal="left"/>
    </xf>
    <xf numFmtId="0" fontId="21" fillId="0" borderId="0" xfId="0" applyFont="1" applyAlignment="1">
      <alignment horizontal="left"/>
    </xf>
    <xf numFmtId="0" fontId="21" fillId="0" borderId="8" xfId="0" applyFont="1" applyBorder="1" applyAlignment="1">
      <alignment horizontal="left"/>
    </xf>
    <xf numFmtId="0" fontId="21" fillId="0" borderId="4" xfId="0" applyFont="1" applyBorder="1" applyAlignment="1">
      <alignment horizontal="left"/>
    </xf>
    <xf numFmtId="0" fontId="29" fillId="0" borderId="0" xfId="2" applyFont="1" applyAlignment="1">
      <alignment horizontal="left" vertical="center" indent="1"/>
    </xf>
    <xf numFmtId="0" fontId="64" fillId="9" borderId="54" xfId="2" applyFont="1" applyFill="1" applyBorder="1" applyAlignment="1">
      <alignment horizontal="center"/>
    </xf>
    <xf numFmtId="0" fontId="64" fillId="9" borderId="55" xfId="2" applyFont="1" applyFill="1" applyBorder="1" applyAlignment="1">
      <alignment horizontal="center"/>
    </xf>
    <xf numFmtId="0" fontId="64" fillId="9" borderId="56" xfId="2" applyFont="1" applyFill="1" applyBorder="1" applyAlignment="1">
      <alignment horizontal="center"/>
    </xf>
    <xf numFmtId="0" fontId="21" fillId="0" borderId="0" xfId="0" applyFont="1" applyAlignment="1">
      <alignment horizontal="center" vertical="center" wrapText="1"/>
    </xf>
    <xf numFmtId="0" fontId="65" fillId="8" borderId="54" xfId="2" applyFont="1" applyFill="1" applyBorder="1" applyAlignment="1">
      <alignment horizontal="center"/>
    </xf>
    <xf numFmtId="0" fontId="65" fillId="8" borderId="55" xfId="2" applyFont="1" applyFill="1" applyBorder="1" applyAlignment="1">
      <alignment horizontal="center"/>
    </xf>
    <xf numFmtId="0" fontId="65" fillId="8" borderId="56" xfId="2" applyFont="1" applyFill="1" applyBorder="1" applyAlignment="1">
      <alignment horizontal="center"/>
    </xf>
    <xf numFmtId="164" fontId="65" fillId="7" borderId="54" xfId="2" applyNumberFormat="1" applyFont="1" applyFill="1" applyBorder="1" applyAlignment="1">
      <alignment horizontal="left" vertical="center"/>
    </xf>
    <xf numFmtId="164" fontId="65" fillId="7" borderId="55" xfId="2" applyNumberFormat="1" applyFont="1" applyFill="1" applyBorder="1" applyAlignment="1">
      <alignment horizontal="left" vertical="center"/>
    </xf>
    <xf numFmtId="164" fontId="65" fillId="7" borderId="56" xfId="2" applyNumberFormat="1" applyFont="1" applyFill="1" applyBorder="1" applyAlignment="1">
      <alignment horizontal="left" vertical="center"/>
    </xf>
    <xf numFmtId="0" fontId="29" fillId="0" borderId="0" xfId="2" applyFont="1" applyAlignment="1">
      <alignment horizontal="right" vertical="center"/>
    </xf>
    <xf numFmtId="0" fontId="65" fillId="9" borderId="54" xfId="2" applyFont="1" applyFill="1" applyBorder="1" applyAlignment="1">
      <alignment horizontal="left"/>
    </xf>
    <xf numFmtId="0" fontId="65" fillId="9" borderId="55" xfId="2" applyFont="1" applyFill="1" applyBorder="1" applyAlignment="1">
      <alignment horizontal="left"/>
    </xf>
    <xf numFmtId="0" fontId="65" fillId="9" borderId="56" xfId="2" applyFont="1" applyFill="1" applyBorder="1" applyAlignment="1">
      <alignment horizontal="left"/>
    </xf>
    <xf numFmtId="164" fontId="64" fillId="9" borderId="54" xfId="2" applyNumberFormat="1" applyFont="1" applyFill="1" applyBorder="1" applyAlignment="1">
      <alignment horizontal="center" vertical="center"/>
    </xf>
    <xf numFmtId="164" fontId="64" fillId="9" borderId="55" xfId="2" applyNumberFormat="1" applyFont="1" applyFill="1" applyBorder="1" applyAlignment="1">
      <alignment horizontal="center" vertical="center"/>
    </xf>
    <xf numFmtId="164" fontId="64" fillId="9" borderId="56" xfId="2" applyNumberFormat="1" applyFont="1" applyFill="1" applyBorder="1" applyAlignment="1">
      <alignment horizontal="center" vertical="center"/>
    </xf>
    <xf numFmtId="0" fontId="26" fillId="0" borderId="63" xfId="0" applyFont="1" applyBorder="1" applyAlignment="1">
      <alignment horizontal="center" vertical="center"/>
    </xf>
    <xf numFmtId="0" fontId="26" fillId="0" borderId="25" xfId="0" applyFont="1" applyBorder="1" applyAlignment="1">
      <alignment horizontal="center" vertical="center"/>
    </xf>
    <xf numFmtId="0" fontId="26" fillId="0" borderId="64" xfId="0" applyFont="1" applyBorder="1" applyAlignment="1">
      <alignment horizontal="center" vertical="center"/>
    </xf>
    <xf numFmtId="0" fontId="18" fillId="0" borderId="18" xfId="0" applyFont="1" applyBorder="1" applyAlignment="1">
      <alignment horizontal="left" vertical="center"/>
    </xf>
    <xf numFmtId="0" fontId="18" fillId="2" borderId="22" xfId="0" applyFont="1" applyFill="1" applyBorder="1" applyAlignment="1">
      <alignment horizontal="left" vertical="center" wrapText="1"/>
    </xf>
    <xf numFmtId="0" fontId="18" fillId="2" borderId="26" xfId="0" applyFont="1" applyFill="1" applyBorder="1" applyAlignment="1">
      <alignment horizontal="left" vertical="center" wrapText="1"/>
    </xf>
    <xf numFmtId="0" fontId="18" fillId="2" borderId="26" xfId="0" applyFont="1" applyFill="1" applyBorder="1" applyAlignment="1">
      <alignment horizontal="left" vertical="center"/>
    </xf>
    <xf numFmtId="0" fontId="18" fillId="2" borderId="32" xfId="0" applyFont="1" applyFill="1" applyBorder="1" applyAlignment="1">
      <alignment horizontal="left" vertical="center"/>
    </xf>
    <xf numFmtId="0" fontId="12" fillId="0" borderId="24" xfId="0" applyFont="1" applyBorder="1" applyAlignment="1">
      <alignment horizontal="center" vertical="center"/>
    </xf>
    <xf numFmtId="0" fontId="12" fillId="0" borderId="0" xfId="0" applyFont="1" applyAlignment="1">
      <alignment horizontal="center" vertical="center"/>
    </xf>
    <xf numFmtId="0" fontId="12" fillId="0" borderId="26" xfId="0" applyFont="1" applyBorder="1" applyAlignment="1">
      <alignment horizontal="center" vertical="center"/>
    </xf>
    <xf numFmtId="0" fontId="18" fillId="2" borderId="24" xfId="0" applyFont="1" applyFill="1" applyBorder="1" applyAlignment="1">
      <alignment horizontal="left" vertical="center" wrapText="1"/>
    </xf>
    <xf numFmtId="0" fontId="18" fillId="2" borderId="0" xfId="0" applyFont="1" applyFill="1" applyAlignment="1">
      <alignment horizontal="left" vertical="center" wrapText="1"/>
    </xf>
    <xf numFmtId="0" fontId="10" fillId="5" borderId="42" xfId="0" applyFont="1" applyFill="1" applyBorder="1" applyAlignment="1" applyProtection="1">
      <alignment horizontal="center" vertical="center"/>
      <protection locked="0"/>
    </xf>
    <xf numFmtId="0" fontId="10" fillId="5" borderId="40" xfId="0" applyFont="1" applyFill="1" applyBorder="1" applyAlignment="1" applyProtection="1">
      <alignment horizontal="center" vertical="center"/>
      <protection locked="0"/>
    </xf>
    <xf numFmtId="0" fontId="10" fillId="5" borderId="43" xfId="0" applyFont="1" applyFill="1" applyBorder="1" applyAlignment="1" applyProtection="1">
      <alignment horizontal="center" vertical="center"/>
      <protection locked="0"/>
    </xf>
    <xf numFmtId="0" fontId="10" fillId="5" borderId="37" xfId="0" applyFont="1" applyFill="1" applyBorder="1" applyAlignment="1" applyProtection="1">
      <alignment horizontal="center" vertical="center" wrapText="1"/>
      <protection locked="0"/>
    </xf>
    <xf numFmtId="0" fontId="10" fillId="5" borderId="41" xfId="0" applyFont="1" applyFill="1" applyBorder="1" applyAlignment="1" applyProtection="1">
      <alignment horizontal="center" vertical="center"/>
      <protection locked="0"/>
    </xf>
    <xf numFmtId="0" fontId="18" fillId="2" borderId="24"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20" fillId="2" borderId="24"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18" fillId="2" borderId="0" xfId="0" applyFont="1" applyFill="1" applyAlignment="1">
      <alignment horizontal="center" vertical="center" wrapText="1"/>
    </xf>
    <xf numFmtId="0" fontId="19" fillId="2" borderId="0" xfId="0" applyFont="1" applyFill="1" applyAlignment="1">
      <alignment horizontal="center" vertical="center" wrapText="1"/>
    </xf>
    <xf numFmtId="0" fontId="20" fillId="2" borderId="0" xfId="0" applyFont="1" applyFill="1" applyAlignment="1">
      <alignment horizontal="left" vertical="center" wrapText="1"/>
    </xf>
    <xf numFmtId="0" fontId="18" fillId="2" borderId="27" xfId="0" applyFont="1" applyFill="1" applyBorder="1" applyAlignment="1">
      <alignment horizontal="left" vertical="center" wrapText="1"/>
    </xf>
    <xf numFmtId="0" fontId="18" fillId="2" borderId="32" xfId="0" applyFont="1" applyFill="1" applyBorder="1" applyAlignment="1">
      <alignment horizontal="left" vertical="center" wrapText="1"/>
    </xf>
    <xf numFmtId="0" fontId="10" fillId="5" borderId="38" xfId="0" applyFont="1" applyFill="1" applyBorder="1" applyAlignment="1" applyProtection="1">
      <alignment horizontal="center" vertical="center" wrapText="1"/>
      <protection locked="0"/>
    </xf>
    <xf numFmtId="0" fontId="10" fillId="5" borderId="36" xfId="0" applyFont="1" applyFill="1" applyBorder="1" applyAlignment="1" applyProtection="1">
      <alignment horizontal="center" vertical="center" wrapText="1"/>
      <protection locked="0"/>
    </xf>
    <xf numFmtId="0" fontId="10" fillId="5" borderId="35" xfId="0" applyFont="1" applyFill="1" applyBorder="1" applyAlignment="1" applyProtection="1">
      <alignment horizontal="center" vertical="center" wrapText="1"/>
      <protection locked="0"/>
    </xf>
    <xf numFmtId="0" fontId="18" fillId="0" borderId="0" xfId="0" applyFont="1" applyAlignment="1">
      <alignment horizontal="left" vertical="center"/>
    </xf>
    <xf numFmtId="0" fontId="18" fillId="2" borderId="21" xfId="0" applyFont="1" applyFill="1" applyBorder="1" applyAlignment="1">
      <alignment horizontal="left" vertical="center" wrapText="1"/>
    </xf>
    <xf numFmtId="0" fontId="10" fillId="5" borderId="10" xfId="0" applyFont="1" applyFill="1" applyBorder="1" applyAlignment="1" applyProtection="1">
      <alignment horizontal="center" vertical="center" wrapText="1"/>
      <protection locked="0"/>
    </xf>
    <xf numFmtId="0" fontId="10" fillId="5" borderId="13" xfId="0" applyFont="1" applyFill="1" applyBorder="1" applyAlignment="1" applyProtection="1">
      <alignment horizontal="center" vertical="center" wrapText="1"/>
      <protection locked="0"/>
    </xf>
    <xf numFmtId="0" fontId="10" fillId="5" borderId="7" xfId="0" applyFont="1" applyFill="1" applyBorder="1" applyAlignment="1" applyProtection="1">
      <alignment horizontal="center" vertical="center" wrapText="1"/>
      <protection locked="0"/>
    </xf>
    <xf numFmtId="0" fontId="20" fillId="2" borderId="0" xfId="0" applyFont="1" applyFill="1" applyAlignment="1">
      <alignment horizontal="center" vertical="center" wrapText="1"/>
    </xf>
    <xf numFmtId="0" fontId="20" fillId="2" borderId="26" xfId="0" applyFont="1" applyFill="1" applyBorder="1" applyAlignment="1">
      <alignment horizontal="center" vertical="center" wrapText="1"/>
    </xf>
    <xf numFmtId="0" fontId="10" fillId="5" borderId="13" xfId="0" applyFont="1" applyFill="1" applyBorder="1" applyAlignment="1" applyProtection="1">
      <alignment horizontal="center" vertical="center"/>
      <protection locked="0"/>
    </xf>
    <xf numFmtId="0" fontId="10" fillId="5" borderId="7"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wrapText="1"/>
      <protection locked="0"/>
    </xf>
    <xf numFmtId="0" fontId="10" fillId="5" borderId="34" xfId="0" applyFont="1" applyFill="1" applyBorder="1" applyAlignment="1" applyProtection="1">
      <alignment horizontal="center" vertical="center" wrapText="1"/>
      <protection locked="0"/>
    </xf>
    <xf numFmtId="0" fontId="10" fillId="5" borderId="23" xfId="0" applyFont="1" applyFill="1" applyBorder="1" applyAlignment="1" applyProtection="1">
      <alignment horizontal="center" vertical="center" wrapText="1"/>
      <protection locked="0"/>
    </xf>
    <xf numFmtId="0" fontId="10" fillId="5" borderId="23" xfId="0" applyFont="1" applyFill="1" applyBorder="1" applyAlignment="1" applyProtection="1">
      <alignment horizontal="center" vertical="center"/>
      <protection locked="0"/>
    </xf>
    <xf numFmtId="0" fontId="18" fillId="2"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8" fillId="2" borderId="1"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12" fillId="0" borderId="1" xfId="0" applyFont="1" applyBorder="1" applyAlignment="1">
      <alignment horizontal="center" vertical="center"/>
    </xf>
    <xf numFmtId="0" fontId="12" fillId="2" borderId="20" xfId="0" applyFont="1" applyFill="1" applyBorder="1" applyAlignment="1">
      <alignment horizontal="center" vertical="center"/>
    </xf>
    <xf numFmtId="0" fontId="12" fillId="2" borderId="26" xfId="0" applyFont="1" applyFill="1" applyBorder="1" applyAlignment="1">
      <alignment horizontal="center" vertical="center"/>
    </xf>
    <xf numFmtId="0" fontId="12" fillId="2" borderId="24" xfId="0" applyFont="1" applyFill="1" applyBorder="1" applyAlignment="1">
      <alignment horizontal="center" vertical="center"/>
    </xf>
    <xf numFmtId="0" fontId="18" fillId="2" borderId="24" xfId="0" applyFont="1" applyFill="1" applyBorder="1" applyAlignment="1">
      <alignment horizontal="left" vertical="center"/>
    </xf>
    <xf numFmtId="0" fontId="18" fillId="2" borderId="20" xfId="0" applyFont="1" applyFill="1" applyBorder="1" applyAlignment="1">
      <alignment horizontal="center" vertical="center"/>
    </xf>
    <xf numFmtId="0" fontId="18" fillId="2" borderId="26" xfId="0" applyFont="1" applyFill="1" applyBorder="1" applyAlignment="1">
      <alignment horizontal="center" vertical="center"/>
    </xf>
    <xf numFmtId="0" fontId="12" fillId="2" borderId="0" xfId="0" applyFont="1" applyFill="1" applyAlignment="1">
      <alignment horizontal="center" vertical="center"/>
    </xf>
    <xf numFmtId="0" fontId="10" fillId="5" borderId="14"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8" fillId="2" borderId="4"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8" fillId="2" borderId="4" xfId="0" applyFont="1" applyFill="1" applyBorder="1" applyAlignment="1">
      <alignment horizontal="left" vertical="center" wrapText="1"/>
    </xf>
    <xf numFmtId="0" fontId="18" fillId="2" borderId="18" xfId="0" applyFont="1" applyFill="1" applyBorder="1" applyAlignment="1">
      <alignment horizontal="left" vertical="center" wrapText="1"/>
    </xf>
    <xf numFmtId="0" fontId="18" fillId="2" borderId="20"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8" fillId="2" borderId="20" xfId="0" applyFont="1" applyFill="1" applyBorder="1" applyAlignment="1">
      <alignment horizontal="left" vertical="center" wrapText="1"/>
    </xf>
    <xf numFmtId="0" fontId="20" fillId="2" borderId="20" xfId="0" applyFont="1" applyFill="1" applyBorder="1" applyAlignment="1">
      <alignment horizontal="left" vertical="center" wrapText="1"/>
    </xf>
    <xf numFmtId="0" fontId="18" fillId="2" borderId="0" xfId="0" applyFont="1" applyFill="1" applyAlignment="1">
      <alignment horizontal="left" vertical="center"/>
    </xf>
    <xf numFmtId="0" fontId="18" fillId="0" borderId="32" xfId="0" applyFont="1" applyBorder="1" applyAlignment="1">
      <alignment horizontal="left" vertical="center"/>
    </xf>
    <xf numFmtId="0" fontId="18" fillId="0" borderId="32" xfId="0" applyFont="1" applyBorder="1" applyAlignment="1">
      <alignment horizontal="left" vertical="center" wrapText="1"/>
    </xf>
    <xf numFmtId="0" fontId="18" fillId="0" borderId="24" xfId="0" applyFont="1" applyBorder="1" applyAlignment="1">
      <alignment horizontal="left" vertical="center" wrapText="1"/>
    </xf>
    <xf numFmtId="0" fontId="18" fillId="0" borderId="24" xfId="0" applyFont="1" applyBorder="1" applyAlignment="1">
      <alignment horizontal="center" vertical="center" wrapText="1"/>
    </xf>
    <xf numFmtId="0" fontId="18" fillId="0" borderId="26"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6" xfId="0" applyFont="1" applyBorder="1" applyAlignment="1">
      <alignment horizontal="center" vertical="center" wrapText="1"/>
    </xf>
    <xf numFmtId="0" fontId="20" fillId="0" borderId="24" xfId="0" applyFont="1" applyBorder="1" applyAlignment="1">
      <alignment horizontal="left" vertical="center" wrapText="1"/>
    </xf>
    <xf numFmtId="0" fontId="20" fillId="0" borderId="26" xfId="0" applyFont="1" applyBorder="1" applyAlignment="1">
      <alignment horizontal="left" vertical="center" wrapText="1"/>
    </xf>
    <xf numFmtId="0" fontId="10" fillId="5" borderId="6" xfId="0" applyFont="1" applyFill="1" applyBorder="1" applyAlignment="1" applyProtection="1">
      <alignment horizontal="center" vertical="center" wrapText="1"/>
      <protection locked="0"/>
    </xf>
    <xf numFmtId="0" fontId="10" fillId="5" borderId="8" xfId="0" applyFont="1" applyFill="1" applyBorder="1" applyAlignment="1" applyProtection="1">
      <alignment horizontal="center" vertical="center"/>
      <protection locked="0"/>
    </xf>
    <xf numFmtId="0" fontId="12" fillId="0" borderId="3" xfId="0" applyFont="1" applyBorder="1" applyAlignment="1">
      <alignment horizontal="center" vertical="center"/>
    </xf>
    <xf numFmtId="0" fontId="18" fillId="0" borderId="3" xfId="0" applyFont="1" applyBorder="1" applyAlignment="1">
      <alignment horizontal="center" vertical="center"/>
    </xf>
    <xf numFmtId="0" fontId="18" fillId="0" borderId="0" xfId="0" applyFont="1" applyAlignment="1">
      <alignment horizontal="center" vertical="center"/>
    </xf>
    <xf numFmtId="0" fontId="18" fillId="0" borderId="26" xfId="0" applyFont="1" applyBorder="1" applyAlignment="1">
      <alignment horizontal="center" vertical="center"/>
    </xf>
    <xf numFmtId="0" fontId="18" fillId="2" borderId="3"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18" fillId="0" borderId="0" xfId="0" applyFont="1" applyAlignment="1">
      <alignment horizontal="center" vertical="center" wrapText="1"/>
    </xf>
    <xf numFmtId="0" fontId="19" fillId="0" borderId="0" xfId="0" applyFont="1" applyAlignment="1">
      <alignment horizontal="center" vertical="center" wrapText="1"/>
    </xf>
    <xf numFmtId="0" fontId="19" fillId="0" borderId="1" xfId="0" applyFont="1" applyBorder="1" applyAlignment="1">
      <alignment horizontal="center" vertical="center" wrapText="1"/>
    </xf>
    <xf numFmtId="0" fontId="18" fillId="2" borderId="3"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0" borderId="0" xfId="0" applyFont="1" applyAlignment="1">
      <alignment horizontal="left" vertical="center" wrapText="1"/>
    </xf>
    <xf numFmtId="0" fontId="20" fillId="0" borderId="1" xfId="0" applyFont="1" applyBorder="1" applyAlignment="1">
      <alignment horizontal="left" vertical="center" wrapText="1"/>
    </xf>
    <xf numFmtId="0" fontId="10" fillId="5" borderId="44" xfId="0" applyFont="1" applyFill="1" applyBorder="1" applyAlignment="1" applyProtection="1">
      <alignment horizontal="center" vertical="center" wrapText="1"/>
      <protection locked="0"/>
    </xf>
    <xf numFmtId="0" fontId="10" fillId="5" borderId="44" xfId="0" applyFont="1" applyFill="1" applyBorder="1" applyAlignment="1" applyProtection="1">
      <alignment horizontal="center" vertical="center"/>
      <protection locked="0"/>
    </xf>
    <xf numFmtId="0" fontId="20" fillId="2" borderId="3" xfId="0" applyFont="1" applyFill="1" applyBorder="1" applyAlignment="1">
      <alignment vertical="center" wrapText="1"/>
    </xf>
    <xf numFmtId="0" fontId="20" fillId="2" borderId="0" xfId="0" applyFont="1" applyFill="1" applyAlignment="1">
      <alignment vertical="center" wrapText="1"/>
    </xf>
    <xf numFmtId="0" fontId="20" fillId="2" borderId="26" xfId="0" applyFont="1" applyFill="1" applyBorder="1" applyAlignment="1">
      <alignment vertical="center" wrapText="1"/>
    </xf>
    <xf numFmtId="0" fontId="18" fillId="2" borderId="3" xfId="0" applyFont="1" applyFill="1" applyBorder="1" applyAlignment="1">
      <alignment horizontal="center" vertical="center"/>
    </xf>
    <xf numFmtId="0" fontId="19" fillId="0" borderId="20" xfId="0" applyFont="1" applyBorder="1" applyAlignment="1">
      <alignment horizontal="center" vertical="center" wrapText="1"/>
    </xf>
    <xf numFmtId="0" fontId="20" fillId="0" borderId="20" xfId="0" applyFont="1" applyBorder="1" applyAlignment="1">
      <alignment horizontal="left" vertical="center" wrapText="1"/>
    </xf>
    <xf numFmtId="0" fontId="18" fillId="0" borderId="20" xfId="0" applyFont="1" applyBorder="1" applyAlignment="1">
      <alignment horizontal="center" vertical="center" wrapText="1"/>
    </xf>
    <xf numFmtId="0" fontId="32" fillId="2" borderId="1" xfId="0" applyFont="1" applyFill="1" applyBorder="1" applyAlignment="1">
      <alignment horizontal="left" vertical="center" wrapText="1"/>
    </xf>
    <xf numFmtId="0" fontId="18" fillId="2" borderId="2" xfId="0" applyFont="1" applyFill="1" applyBorder="1" applyAlignment="1">
      <alignment horizontal="left" vertical="center" wrapText="1"/>
    </xf>
    <xf numFmtId="0" fontId="18" fillId="2" borderId="5" xfId="0" applyFont="1" applyFill="1" applyBorder="1" applyAlignment="1">
      <alignment horizontal="left" vertical="center" wrapText="1"/>
    </xf>
    <xf numFmtId="0" fontId="1" fillId="2" borderId="0" xfId="0" applyFont="1" applyFill="1" applyAlignment="1">
      <alignment horizontal="left" vertical="center" wrapText="1"/>
    </xf>
    <xf numFmtId="0" fontId="0" fillId="2" borderId="0" xfId="0" applyFill="1" applyAlignment="1">
      <alignment horizontal="left" vertical="center" wrapText="1"/>
    </xf>
    <xf numFmtId="0" fontId="21" fillId="2" borderId="0" xfId="0" applyFont="1" applyFill="1" applyAlignment="1">
      <alignment horizontal="left" vertical="top" wrapText="1"/>
    </xf>
    <xf numFmtId="0" fontId="18" fillId="2" borderId="0" xfId="0" applyFont="1" applyFill="1" applyAlignment="1">
      <alignment horizontal="left" vertical="top" wrapText="1"/>
    </xf>
    <xf numFmtId="0" fontId="6" fillId="2" borderId="3" xfId="0" applyFont="1" applyFill="1" applyBorder="1" applyAlignment="1">
      <alignment horizontal="left" vertical="top" wrapText="1"/>
    </xf>
    <xf numFmtId="0" fontId="6" fillId="2" borderId="0" xfId="0" applyFont="1" applyFill="1" applyAlignment="1">
      <alignment horizontal="left" vertical="top" wrapText="1"/>
    </xf>
    <xf numFmtId="0" fontId="6" fillId="2" borderId="1" xfId="0" applyFont="1" applyFill="1" applyBorder="1" applyAlignment="1">
      <alignment horizontal="left" vertical="top" wrapText="1"/>
    </xf>
    <xf numFmtId="0" fontId="18" fillId="2" borderId="0" xfId="0" applyFont="1" applyFill="1" applyAlignment="1">
      <alignment horizontal="left" vertical="top"/>
    </xf>
    <xf numFmtId="0" fontId="18" fillId="2" borderId="3" xfId="0" applyFont="1" applyFill="1" applyBorder="1" applyAlignment="1">
      <alignment horizontal="left" vertical="top" wrapText="1"/>
    </xf>
    <xf numFmtId="0" fontId="18" fillId="2" borderId="1" xfId="0" applyFont="1" applyFill="1" applyBorder="1" applyAlignment="1">
      <alignment horizontal="left" vertical="top"/>
    </xf>
    <xf numFmtId="0" fontId="18" fillId="2" borderId="0" xfId="0" applyFont="1" applyFill="1" applyAlignment="1">
      <alignment vertical="top" wrapText="1"/>
    </xf>
    <xf numFmtId="0" fontId="1" fillId="0" borderId="0" xfId="0" applyFont="1" applyAlignment="1">
      <alignment horizontal="left" vertical="center" wrapText="1"/>
    </xf>
    <xf numFmtId="0" fontId="3" fillId="6" borderId="0" xfId="0" applyFont="1" applyFill="1" applyAlignment="1" applyProtection="1">
      <alignment vertical="center"/>
      <protection locked="0"/>
    </xf>
    <xf numFmtId="0" fontId="10" fillId="6" borderId="0" xfId="0" applyFont="1" applyFill="1" applyAlignment="1" applyProtection="1">
      <alignment vertical="top"/>
      <protection locked="0"/>
    </xf>
    <xf numFmtId="0" fontId="3" fillId="6" borderId="0" xfId="0" applyFont="1" applyFill="1" applyAlignment="1">
      <alignment vertical="center" wrapText="1"/>
    </xf>
    <xf numFmtId="0" fontId="1" fillId="6" borderId="0" xfId="0" applyFont="1" applyFill="1" applyAlignment="1" applyProtection="1">
      <alignment vertical="center"/>
      <protection locked="0"/>
    </xf>
    <xf numFmtId="0" fontId="8" fillId="6" borderId="0" xfId="0" applyFont="1" applyFill="1" applyAlignment="1" applyProtection="1">
      <alignment vertical="center"/>
      <protection locked="0"/>
    </xf>
    <xf numFmtId="0" fontId="8" fillId="6" borderId="0" xfId="0" applyFont="1" applyFill="1" applyAlignment="1">
      <alignment vertical="center" wrapText="1"/>
    </xf>
    <xf numFmtId="0" fontId="9" fillId="6" borderId="39" xfId="0" applyFont="1" applyFill="1" applyBorder="1" applyAlignment="1" applyProtection="1">
      <alignment horizontal="left" vertical="center"/>
      <protection locked="0"/>
    </xf>
    <xf numFmtId="0" fontId="9" fillId="6" borderId="40" xfId="0" applyFont="1" applyFill="1" applyBorder="1" applyAlignment="1" applyProtection="1">
      <alignment horizontal="left" vertical="center"/>
      <protection locked="0"/>
    </xf>
    <xf numFmtId="0" fontId="20" fillId="6" borderId="0" xfId="0" applyFont="1" applyFill="1" applyAlignment="1" applyProtection="1">
      <alignment vertical="center"/>
      <protection locked="0"/>
    </xf>
    <xf numFmtId="0" fontId="9" fillId="6" borderId="40" xfId="0" applyFont="1" applyFill="1" applyBorder="1" applyAlignment="1">
      <alignment horizontal="left" vertical="center"/>
    </xf>
    <xf numFmtId="0" fontId="24" fillId="6" borderId="0" xfId="0" applyFont="1" applyFill="1" applyAlignment="1">
      <alignment vertical="center" wrapText="1"/>
    </xf>
    <xf numFmtId="0" fontId="18" fillId="6" borderId="0" xfId="0" applyFont="1" applyFill="1" applyAlignment="1" applyProtection="1">
      <alignment vertical="center"/>
      <protection locked="0"/>
    </xf>
    <xf numFmtId="0" fontId="3" fillId="6" borderId="1" xfId="0" applyFont="1" applyFill="1" applyBorder="1" applyAlignment="1" applyProtection="1">
      <alignment vertical="center"/>
      <protection locked="0"/>
    </xf>
    <xf numFmtId="0" fontId="1" fillId="6" borderId="0" xfId="0" applyFont="1" applyFill="1" applyAlignment="1" applyProtection="1">
      <alignment horizontal="center" vertical="center"/>
      <protection locked="0"/>
    </xf>
    <xf numFmtId="0" fontId="10" fillId="6" borderId="35" xfId="0" applyFont="1" applyFill="1" applyBorder="1" applyAlignment="1" applyProtection="1">
      <alignment horizontal="center" vertical="center" wrapText="1"/>
      <protection locked="0"/>
    </xf>
    <xf numFmtId="0" fontId="10" fillId="6" borderId="43" xfId="0" applyFont="1" applyFill="1" applyBorder="1" applyAlignment="1" applyProtection="1">
      <alignment horizontal="center" vertical="center"/>
      <protection locked="0"/>
    </xf>
    <xf numFmtId="14" fontId="20" fillId="6" borderId="50" xfId="0" applyNumberFormat="1" applyFont="1" applyFill="1" applyBorder="1" applyAlignment="1">
      <alignment horizontal="left" vertical="center"/>
    </xf>
    <xf numFmtId="0" fontId="3" fillId="6" borderId="29" xfId="0" applyFont="1" applyFill="1" applyBorder="1" applyAlignment="1">
      <alignment vertical="center" wrapText="1"/>
    </xf>
    <xf numFmtId="0" fontId="9" fillId="6" borderId="29" xfId="0" applyFont="1" applyFill="1" applyBorder="1" applyAlignment="1" applyProtection="1">
      <alignment horizontal="center" vertical="center" wrapText="1"/>
      <protection locked="0"/>
    </xf>
    <xf numFmtId="0" fontId="10" fillId="6" borderId="37" xfId="0" applyFont="1" applyFill="1" applyBorder="1" applyAlignment="1" applyProtection="1">
      <alignment horizontal="center" vertical="center" wrapText="1"/>
      <protection locked="0"/>
    </xf>
    <xf numFmtId="0" fontId="10" fillId="6" borderId="41" xfId="0" applyFont="1" applyFill="1" applyBorder="1" applyAlignment="1" applyProtection="1">
      <alignment horizontal="center" vertical="center"/>
      <protection locked="0"/>
    </xf>
    <xf numFmtId="14" fontId="20" fillId="6" borderId="37" xfId="0" applyNumberFormat="1" applyFont="1" applyFill="1" applyBorder="1" applyAlignment="1">
      <alignment horizontal="left" vertical="center"/>
    </xf>
    <xf numFmtId="0" fontId="3" fillId="6" borderId="10" xfId="0" applyFont="1" applyFill="1" applyBorder="1" applyAlignment="1">
      <alignment vertical="center" wrapText="1"/>
    </xf>
    <xf numFmtId="0" fontId="9" fillId="6" borderId="10" xfId="0" applyFont="1" applyFill="1" applyBorder="1" applyAlignment="1" applyProtection="1">
      <alignment horizontal="center" vertical="center" wrapText="1"/>
      <protection locked="0"/>
    </xf>
    <xf numFmtId="0" fontId="41" fillId="6" borderId="10" xfId="0" applyFont="1" applyFill="1" applyBorder="1" applyAlignment="1">
      <alignment vertical="center" wrapText="1"/>
    </xf>
    <xf numFmtId="0" fontId="39" fillId="6" borderId="37" xfId="0" applyFont="1" applyFill="1" applyBorder="1" applyAlignment="1" applyProtection="1">
      <alignment horizontal="center" vertical="center" wrapText="1"/>
      <protection locked="0"/>
    </xf>
    <xf numFmtId="0" fontId="39" fillId="6" borderId="41" xfId="0" applyFont="1" applyFill="1" applyBorder="1" applyAlignment="1" applyProtection="1">
      <alignment horizontal="center" vertical="center"/>
      <protection locked="0"/>
    </xf>
    <xf numFmtId="14" fontId="37" fillId="6" borderId="37" xfId="0" applyNumberFormat="1" applyFont="1" applyFill="1" applyBorder="1" applyAlignment="1">
      <alignment horizontal="left" vertical="center"/>
    </xf>
    <xf numFmtId="0" fontId="8" fillId="6" borderId="10" xfId="0" applyFont="1" applyFill="1" applyBorder="1" applyAlignment="1">
      <alignment vertical="center" wrapText="1"/>
    </xf>
    <xf numFmtId="0" fontId="48" fillId="6" borderId="10" xfId="0" applyFont="1" applyFill="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cellXfs>
  <cellStyles count="3">
    <cellStyle name="Link" xfId="2" builtinId="8"/>
    <cellStyle name="Standard" xfId="0" builtinId="0"/>
    <cellStyle name="Standard 2" xfId="1" xr:uid="{A26FC6A8-1D48-42F2-B9C7-D6FC051104E5}"/>
  </cellStyles>
  <dxfs count="10">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66FF66"/>
      <color rgb="FFCCFFCC"/>
      <color rgb="FFFF00FF"/>
      <color rgb="FFEAEAEA"/>
      <color rgb="FFFFCCCC"/>
      <color rgb="FF66FFFF"/>
      <color rgb="FFFF9999"/>
      <color rgb="FFFFFFCC"/>
      <color rgb="FFF8F8F8"/>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pivotCacheDefinition" Target="pivotCache/pivotCacheDefinition1.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00CA225C-930B-45ED-8D77-262D151E4A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500A3373-841D-4947-A9EE-5F1E96A3C4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E91ED2AA-C61E-4C64-93AE-445AAD4DF6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527B4EB0-3359-486C-845D-1399CE2240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D111D4C6-1AA2-4D22-A74E-8C12EDC978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93B2EC3D-009A-45F6-ACF2-22EF79EE40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784" y="52481"/>
          <a:ext cx="1275429" cy="4071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EBEB7CEE-E176-422E-80E6-2B745FE265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B0448DE0-DC55-4683-853B-5FC7871D5C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01A52AF0-AE52-4E6B-BC03-9661252FBE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725D93F6-06E7-4CDB-B103-58A634F7D0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654DC967-6E37-43D9-A80C-460C1426FA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2160184</xdr:colOff>
      <xdr:row>0</xdr:row>
      <xdr:rowOff>52481</xdr:rowOff>
    </xdr:from>
    <xdr:to>
      <xdr:col>8</xdr:col>
      <xdr:colOff>863863</xdr:colOff>
      <xdr:row>2</xdr:row>
      <xdr:rowOff>65942</xdr:rowOff>
    </xdr:to>
    <xdr:pic>
      <xdr:nvPicPr>
        <xdr:cNvPr id="2" name="Grafik 1">
          <a:extLst>
            <a:ext uri="{FF2B5EF4-FFF2-40B4-BE49-F238E27FC236}">
              <a16:creationId xmlns:a16="http://schemas.microsoft.com/office/drawing/2014/main" id="{9F492477-0AB2-4533-BA3D-17F8A91631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91134" y="52481"/>
          <a:ext cx="1275429" cy="407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2048360E-EB5B-4408-B455-85858ABFC4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0DE70F03-B8E5-4B28-B222-FB6A87E4E2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F595851F-111C-424E-A0AC-6DE9B25D7C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F6A4F9CF-5295-473E-9033-51EA5F334D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B9A9DDCA-4728-4908-BB1A-E77EE7149D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784" y="52481"/>
          <a:ext cx="1275429" cy="40716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F0C3B078-C9D2-41AC-840A-82E12BBB87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94BD4572-0EAA-4B4A-B8DF-BD1992C3B6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784" y="52481"/>
          <a:ext cx="1275429" cy="40716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D83C364D-F20F-4999-AD4D-B50A8D7ED2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2A36C936-4394-424C-9215-48E8511336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784" y="52481"/>
          <a:ext cx="1275429" cy="40716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016024F1-6F80-4371-9465-31386CE089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7534</xdr:colOff>
      <xdr:row>0</xdr:row>
      <xdr:rowOff>46131</xdr:rowOff>
    </xdr:from>
    <xdr:to>
      <xdr:col>25</xdr:col>
      <xdr:colOff>101863</xdr:colOff>
      <xdr:row>2</xdr:row>
      <xdr:rowOff>91342</xdr:rowOff>
    </xdr:to>
    <xdr:pic>
      <xdr:nvPicPr>
        <xdr:cNvPr id="2" name="Grafik 1">
          <a:extLst>
            <a:ext uri="{FF2B5EF4-FFF2-40B4-BE49-F238E27FC236}">
              <a16:creationId xmlns:a16="http://schemas.microsoft.com/office/drawing/2014/main" id="{D4C3C89C-71E3-4FBC-9152-637A035D42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21284" y="46131"/>
          <a:ext cx="1275429" cy="407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D3C52E31-03AB-4814-BC3A-08FC600586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EC8BE254-F84E-49B9-9346-4ADA0D936C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847CE052-A1E7-43E1-B2B0-E3AFF3E0F1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4E60E597-A666-47DB-B5BA-B5A31BD7EF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784" y="52481"/>
          <a:ext cx="1275429" cy="40716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B348E850-9163-48F0-9A24-B9195C9685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784" y="52481"/>
          <a:ext cx="1275429" cy="40716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EA17E9D8-AE1A-49A9-B1A9-4989C28C4E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784" y="52481"/>
          <a:ext cx="1275429" cy="40716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0EC09459-F2A9-4A49-BABA-F34EAEF094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784" y="52481"/>
          <a:ext cx="1275429" cy="40716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9DD5DDDC-3462-4063-AB48-D52EA34948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784" y="52481"/>
          <a:ext cx="1275429" cy="40716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2E05FE38-0F81-4304-9DDA-197676631B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784" y="52481"/>
          <a:ext cx="1275429" cy="40716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9480DC3B-23A1-4BDB-B32B-89CA706F82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784" y="52481"/>
          <a:ext cx="1275429" cy="4071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27</xdr:col>
      <xdr:colOff>7534</xdr:colOff>
      <xdr:row>0</xdr:row>
      <xdr:rowOff>58831</xdr:rowOff>
    </xdr:from>
    <xdr:to>
      <xdr:col>30</xdr:col>
      <xdr:colOff>101863</xdr:colOff>
      <xdr:row>2</xdr:row>
      <xdr:rowOff>72292</xdr:rowOff>
    </xdr:to>
    <xdr:pic>
      <xdr:nvPicPr>
        <xdr:cNvPr id="2" name="Grafik 1">
          <a:extLst>
            <a:ext uri="{FF2B5EF4-FFF2-40B4-BE49-F238E27FC236}">
              <a16:creationId xmlns:a16="http://schemas.microsoft.com/office/drawing/2014/main" id="{E56ABA98-25A7-4139-8889-524F5C7E88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03834" y="58831"/>
          <a:ext cx="1275429" cy="40716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AD998233-6E3D-48BE-BA59-77BE997CB7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784" y="52481"/>
          <a:ext cx="1275429" cy="40716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5</xdr:col>
      <xdr:colOff>737507</xdr:colOff>
      <xdr:row>0</xdr:row>
      <xdr:rowOff>43410</xdr:rowOff>
    </xdr:from>
    <xdr:to>
      <xdr:col>5</xdr:col>
      <xdr:colOff>2012936</xdr:colOff>
      <xdr:row>2</xdr:row>
      <xdr:rowOff>88621</xdr:rowOff>
    </xdr:to>
    <xdr:pic>
      <xdr:nvPicPr>
        <xdr:cNvPr id="2" name="Grafik 1">
          <a:extLst>
            <a:ext uri="{FF2B5EF4-FFF2-40B4-BE49-F238E27FC236}">
              <a16:creationId xmlns:a16="http://schemas.microsoft.com/office/drawing/2014/main" id="{2076F6DF-70D3-4D3D-88BE-FCC65B1128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9043" y="43410"/>
          <a:ext cx="1275429" cy="40353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8</xdr:col>
      <xdr:colOff>38377</xdr:colOff>
      <xdr:row>0</xdr:row>
      <xdr:rowOff>43410</xdr:rowOff>
    </xdr:from>
    <xdr:to>
      <xdr:col>9</xdr:col>
      <xdr:colOff>851163</xdr:colOff>
      <xdr:row>2</xdr:row>
      <xdr:rowOff>56871</xdr:rowOff>
    </xdr:to>
    <xdr:pic>
      <xdr:nvPicPr>
        <xdr:cNvPr id="2" name="Grafik 1">
          <a:extLst>
            <a:ext uri="{FF2B5EF4-FFF2-40B4-BE49-F238E27FC236}">
              <a16:creationId xmlns:a16="http://schemas.microsoft.com/office/drawing/2014/main" id="{DA5DEDFE-54AB-4155-B47E-B8E24A8786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52127" y="43410"/>
          <a:ext cx="1276336" cy="40716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5</xdr:col>
      <xdr:colOff>3350079</xdr:colOff>
      <xdr:row>0</xdr:row>
      <xdr:rowOff>70624</xdr:rowOff>
    </xdr:from>
    <xdr:to>
      <xdr:col>7</xdr:col>
      <xdr:colOff>781944</xdr:colOff>
      <xdr:row>2</xdr:row>
      <xdr:rowOff>115835</xdr:rowOff>
    </xdr:to>
    <xdr:pic>
      <xdr:nvPicPr>
        <xdr:cNvPr id="2" name="Grafik 1">
          <a:extLst>
            <a:ext uri="{FF2B5EF4-FFF2-40B4-BE49-F238E27FC236}">
              <a16:creationId xmlns:a16="http://schemas.microsoft.com/office/drawing/2014/main" id="{195D69D3-034E-4F1D-8622-CE6824E88E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1829" y="70624"/>
          <a:ext cx="1273615" cy="40716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1E72B3CA-FC4A-4114-B888-05F6143CDD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5</xdr:col>
      <xdr:colOff>125185</xdr:colOff>
      <xdr:row>0</xdr:row>
      <xdr:rowOff>52481</xdr:rowOff>
    </xdr:from>
    <xdr:to>
      <xdr:col>5</xdr:col>
      <xdr:colOff>1400614</xdr:colOff>
      <xdr:row>2</xdr:row>
      <xdr:rowOff>97692</xdr:rowOff>
    </xdr:to>
    <xdr:pic>
      <xdr:nvPicPr>
        <xdr:cNvPr id="2" name="Grafik 1">
          <a:extLst>
            <a:ext uri="{FF2B5EF4-FFF2-40B4-BE49-F238E27FC236}">
              <a16:creationId xmlns:a16="http://schemas.microsoft.com/office/drawing/2014/main" id="{39D8A9FB-EA42-49DE-BA42-2DCE10735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506" y="52481"/>
          <a:ext cx="1275429" cy="4035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27</xdr:col>
      <xdr:colOff>13884</xdr:colOff>
      <xdr:row>0</xdr:row>
      <xdr:rowOff>52481</xdr:rowOff>
    </xdr:from>
    <xdr:to>
      <xdr:col>30</xdr:col>
      <xdr:colOff>108213</xdr:colOff>
      <xdr:row>2</xdr:row>
      <xdr:rowOff>65942</xdr:rowOff>
    </xdr:to>
    <xdr:pic>
      <xdr:nvPicPr>
        <xdr:cNvPr id="2" name="Grafik 1">
          <a:extLst>
            <a:ext uri="{FF2B5EF4-FFF2-40B4-BE49-F238E27FC236}">
              <a16:creationId xmlns:a16="http://schemas.microsoft.com/office/drawing/2014/main" id="{4E43610A-C5FB-4BBA-9E8A-694DA1B127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784" y="52481"/>
          <a:ext cx="1275429" cy="4071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29</xdr:col>
      <xdr:colOff>13884</xdr:colOff>
      <xdr:row>0</xdr:row>
      <xdr:rowOff>52481</xdr:rowOff>
    </xdr:from>
    <xdr:to>
      <xdr:col>32</xdr:col>
      <xdr:colOff>108213</xdr:colOff>
      <xdr:row>2</xdr:row>
      <xdr:rowOff>65942</xdr:rowOff>
    </xdr:to>
    <xdr:pic>
      <xdr:nvPicPr>
        <xdr:cNvPr id="2" name="Grafik 1">
          <a:extLst>
            <a:ext uri="{FF2B5EF4-FFF2-40B4-BE49-F238E27FC236}">
              <a16:creationId xmlns:a16="http://schemas.microsoft.com/office/drawing/2014/main" id="{C88D268E-099A-4C32-AF48-8A16CFB59D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784" y="52481"/>
          <a:ext cx="1275429" cy="4071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A32C932B-8ABA-47E1-A1CC-29933D0282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C8A88E2F-02E6-4BA0-8F2E-CD83DD956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2109384</xdr:colOff>
      <xdr:row>0</xdr:row>
      <xdr:rowOff>52481</xdr:rowOff>
    </xdr:from>
    <xdr:to>
      <xdr:col>7</xdr:col>
      <xdr:colOff>3384813</xdr:colOff>
      <xdr:row>2</xdr:row>
      <xdr:rowOff>65942</xdr:rowOff>
    </xdr:to>
    <xdr:pic>
      <xdr:nvPicPr>
        <xdr:cNvPr id="2" name="Grafik 1">
          <a:extLst>
            <a:ext uri="{FF2B5EF4-FFF2-40B4-BE49-F238E27FC236}">
              <a16:creationId xmlns:a16="http://schemas.microsoft.com/office/drawing/2014/main" id="{BA4E507F-A308-4B1D-A5CB-5B6835BBBC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0334" y="52481"/>
          <a:ext cx="1275429" cy="40716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PdG_Sys-Admin JüKr" id="{6B664D83-88E7-49AD-997C-B99C1EBB9BEF}" userId="S::juergen.kraft@DRKGemeinschaften.onmicrosoft.com::0aaa807a-7bd2-46f9-9797-3ee8a30eb8b9"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ürgen Kraft" refreshedDate="46040.728699074076" createdVersion="8" refreshedVersion="8" minRefreshableVersion="3" recordCount="335" xr:uid="{242E47E5-6454-4DC5-B8D9-C7ED24F5006D}">
  <cacheSource type="worksheet">
    <worksheetSource name="Vorqualifikation"/>
  </cacheSource>
  <cacheFields count="9">
    <cacheField name="Vorqualifikation" numFmtId="0">
      <sharedItems count="125">
        <s v="Alte Fachausbildung Betreuung"/>
        <s v="Alte Fachausbildung Feldkoch"/>
        <s v="Alte Fachausbildung im DRK"/>
        <s v="Alte Fachausbildung Sanitätsdienst"/>
        <s v="Alte Fachausbildung Sanitätsdienst, mit aktueller Fortbildung"/>
        <s v="Alte Fachausbildung Technik"/>
        <s v="Alte Fachausbildung Verpflegung"/>
        <s v="Alte Suchdienst Einweisung (8 UE)"/>
        <s v="Alte Suchdienst Fachausbildung (32UE)"/>
        <s v="Alte Version der EH Ausbildung"/>
        <s v="Alte Versionen des EgUG Seminars"/>
        <s v="Alte Versionen des Rotkreuz Einführungsseminars"/>
        <s v="Altenpflegehelfer/-in (1-2 Jahre)"/>
        <s v="altes Seminar Grundlagen PSNV (16UE)"/>
        <s v="Anästhesietechnische*r Assisten*in"/>
        <s v="Ärzte (Humanmedizin)"/>
        <s v="Ärzte (Oberarzt in Klinken / niedergelassen Kassenzulassung)"/>
        <s v="Ärzte mit Weiterbildungsermächtigung / Ausbildungsbefugnis"/>
        <s v="Ärztliche / Medizinische Berufe"/>
        <s v="Ausbilder IHK oder Handwerk"/>
        <s v="Bäcker*in"/>
        <s v="BaSiGo Seminar (BABZ)"/>
        <s v="Beikoch / Beiköchin"/>
        <s v="Bergretter (ab 2025)"/>
        <s v="Berufliche Aus- und Fortbildungen in diesem Bereich"/>
        <s v="Berufsfeuerwehr"/>
        <s v="Betreuende Berufe oder Tätigkeiten"/>
        <s v="Betreuende Berufe oder Tätigkeiten, in Verbindung mit einer Management Qualifizierung"/>
        <s v="CBRN Seminare nach BBK Curriculum"/>
        <s v="Chirurg.-Technische*r Assistent*in (CTA)"/>
        <s v="Diätassistent*in"/>
        <s v="Dozent Erwachsenenbildung"/>
        <s v="Dozent im Gesundheitswesen "/>
        <s v="Einweisung Aufgaben der Kreisbereitschaftsführung"/>
        <s v="Fachkraft für Systemgastronomie"/>
        <s v="Führen im Einsatz I und II"/>
        <s v="Führen im Einsatz III und IV"/>
        <s v="Führen von Verbänden (BABZ)"/>
        <s v="Führungskräfte Qualifikation ab Gruppenführer"/>
        <s v="Gasronomie Fachkraft"/>
        <s v="Gemeinschaftsführer Block I"/>
        <s v="Gemeinschaftsführer Block I und II"/>
        <s v="Gesundheits- und Kinderkranken- pflegefachperson oder Gesundheits- und Kinderkrankenpfleger*in_x000a_(früher Kinderkrankenschwester / -pfleger)"/>
        <s v="Gesundheits- und Krankenpflege- helfer*in (1-2 Jahre)"/>
        <s v="Grundlagen Sozial- und Projektmanagement"/>
        <s v="Hauswirtschafter*in"/>
        <s v="Hebamme / Entbindungspfleger"/>
        <s v="Heilpädagogen"/>
        <s v="Heilpraktiker*in (staatl. geprüft nach HPG)"/>
        <s v="Heilpraktiker*in für Psychotherapie (geprüft), in Verbindung mit einer Management Qualifizierung"/>
        <s v="Helfer in der Pflege (HIP)"/>
        <s v="Hotel Fachkraft"/>
        <s v="Hotelgewerbe"/>
        <s v="JRK Gruppenleiterausbildung_x000a_ (inkl. JULEICA)"/>
        <s v="Koch / Köchin"/>
        <s v="kollegialer Anprechpartner KAP"/>
        <s v="Konditor*in"/>
        <s v="Kriseninterventionsdienst Qualifikation (KID)"/>
        <s v="Krisenmanager Seminare der BABZ (AKNZ)"/>
        <s v="Lebensmittelfachverkäufer*in"/>
        <s v="Lehrende an Universitäten"/>
        <s v="Lehrende berufsbildender Schule"/>
        <s v="Leiten und Führen von Gruppen"/>
        <s v="Leiten von Rotkreuzgemeinschaften_x000a_ I und II"/>
        <s v="Masseur*in"/>
        <s v="Med. Bademeister*in"/>
        <s v="Med. Fachangestellte*r"/>
        <s v="Medizin Pädagoge"/>
        <s v="Medizinische Berufe, in Verbindung mit einer Management Qualifizierung"/>
        <s v="Meister IHK oder Handwerkskammer oder Landwirtschaftskamer"/>
        <s v="Metzger*in / Fleischer*in"/>
        <s v="MTA Radiologie, in Verbindung mit einer Management Qualifizierung"/>
        <s v="Notfallsanitäter (3 J) (auch mit Ergänzungsprüfung)"/>
        <s v="Notfallsanitäter, in Verbindung mit einer Management Qualifizierung"/>
        <s v="Offiziere mit Befähigungsnachweis bzw. Dokument mit Ausbildungs-/Tätigkeitsnummer und Ausbildungs-/Tätigkeitsbez."/>
        <s v="Operationstechnische*r Assisten*in"/>
        <s v="Operative Mitwirkung in einer Dienststelle des DRK-Suchdienstes"/>
        <s v="Pflege Pädagoge"/>
        <s v="Pflegeassistent/-in (1-2 Jahre)"/>
        <s v="Pflegefachperson oder Pflegefachfrau oder Pflegefachmann _x000a_(früher Krankenschwester / Krankenpfleger oder Gesundheits- und Krankenpfleger*in)"/>
        <s v="Pflegerische Berufe oder Tätigkeiten"/>
        <s v="Pflegerische Berufe oder Tätigkeiten, in Verbindung mit einer Management Qualifizierung"/>
        <s v="Polizeibeamte mit Führungspraxsis"/>
        <s v="Praxisanleiter in der Pflege"/>
        <s v="PSU-Helfer*in der Feuerwehren"/>
        <s v="Psychologen"/>
        <s v="Psychologen, in Verbindung mit einer Management Qualifizierung"/>
        <s v="Psycholoisch / Theologische Berufe"/>
        <s v="Psychotherapeut*in"/>
        <s v="Psychotherapeut*in, in Verbindung mit einer Management Qualifizierung"/>
        <s v="Rettungsassistenten (2 J)"/>
        <s v="Rettungssanitäter (520 Std)"/>
        <s v="Schulsanitätsdienst (48 UE)"/>
        <s v="Schwestern-/Pflegediensthelfer/in"/>
        <s v="Schwesternhelferin"/>
        <s v="Seminar Vorstandsarbeit"/>
        <s v="Sozialarbeiter*in"/>
        <s v="Sozialarbeiter*in mit Psychotherapeutischer Zusatzausb."/>
        <s v="Sozialarbeiter*in mit Psychotherapeutischer Zusatzausb., in Verbindung mit einer Management Qualifizierung"/>
        <s v="Sozialpädagoge*in mit Psychotherapeutischer Zusatzausb."/>
        <s v="Sozial-Pädagogische Berufe"/>
        <s v="Sozial-Pädagogische Berufe, in Verbindung mit einer Management Qualifizierung"/>
        <s v="Stabsausbildung an der BABZ(AKNZ) "/>
        <s v="Stabsausbildung an einer Feuerwehrschule"/>
        <s v="Studium Erwachsenen-Pädagogik"/>
        <s v="Studium Jura, mit 1. Staatsexamen"/>
        <s v="Studium Management in der Gefahrenabwehr"/>
        <s v="Studium Management in der Gefahrenabwehr sowie Einsatzerfahrung"/>
        <s v="Studium Rechtswissenschaften"/>
        <s v="Studium Rescue-Engineering sowie Einsatzerfahrung"/>
        <s v="Studium Sozialwissenschaften"/>
        <s v="Studium Theologie"/>
        <s v="Studium Theologie, in Verbindung mit einer Management Qualifizierung"/>
        <s v="Studium Verwaltung"/>
        <s v="Studium Wirtschaftswissenschaften"/>
        <s v="Technische Berufe"/>
        <s v="TEL Ausbildung an der AKNZ "/>
        <s v="Theologen mit Berufapraxsis"/>
        <s v="Unterführer Block I"/>
        <s v="Unterführer Block I und II"/>
        <s v="Unteroffiziere o.P und m.P. mit Befähigungsnachweis bzw. Dokument mit Ausbildungs-/Tätigkeitsnummer und Ausbildungs-/Tätigkeitsbezeichnung"/>
        <s v="Verbandführung_x000a_abgeschlossene Qualifizierung "/>
        <s v="Wasserretter (ab 2025)"/>
        <s v="Weiterbildungs Pädagoge mit Zertifikat"/>
        <s v="Meister IHK oder Handwerkskammer" u="1"/>
      </sharedItems>
    </cacheField>
    <cacheField name="Seminar" numFmtId="0">
      <sharedItems count="35">
        <s v="Grundmodul Betreuungsdienst"/>
        <s v="Einsatzkräfte Grundausbildung - Betreuung"/>
        <s v="Einsatzkräfte Grundausbildung - Einsatz"/>
        <s v="Einsatzkräfte Grundausbildung - Technik"/>
        <s v="Aufbaumodul Soziale Betreuung und Unterkunft"/>
        <s v="Soziale Betreuung (Fachmodul)"/>
        <s v="Fachmodul Unterkunft "/>
        <s v="Fachmodul Feldkoch"/>
        <s v="Einsatzkräfte Grundausbildung - SAN"/>
        <s v="Sanitätslehrgang"/>
        <s v="Fachmodul Verpflegung"/>
        <s v="Personenauskunft Grundausbildung"/>
        <s v="Personenauskunft Fachausbildung"/>
        <s v="Erste Hilfe"/>
        <s v="Erwachsenengerechte Unterrichts Gestaltung"/>
        <s v="Rotkreuz Einführungsseminar"/>
        <s v="Modul Pflegeunterstützung"/>
        <s v="Grundlagen PSNV"/>
        <s v="PSNV für Zivilschutzkräfte"/>
        <s v="Sozialmanagement und Freiwilligenkoordination"/>
        <s v="Selbst- und Stressmanagement"/>
        <s v="Teamentwicklung und Konfliktmanagement"/>
        <s v="Planung von Sanitätswachdiensten"/>
        <s v="Grundlagen Vorstandsarbeit"/>
        <s v="Vorstands- und Präsidiumsarbeit"/>
        <s v="CBRN Grundausbildung"/>
        <s v="Leiten von Bereitschaften"/>
        <s v="Gruppenführer*in"/>
        <s v="Zugführer*in"/>
        <s v="Verbandführer*in"/>
        <s v="PSNV für Einsatzkräfte"/>
        <s v="Kriseninterventionshelfer - PSNV-B"/>
        <s v="Krisenmanager KatS"/>
        <s v="Führung im Team, nach DV 100"/>
        <s v="Rotkreuz Aufbauseminar"/>
      </sharedItems>
    </cacheField>
    <cacheField name="Anerk." numFmtId="0">
      <sharedItems/>
    </cacheField>
    <cacheField name="Weg" numFmtId="0">
      <sharedItems/>
    </cacheField>
    <cacheField name="Unterlagen" numFmtId="0">
      <sharedItems count="6">
        <s v="Nachweis des Abschlusses der Qualifizierung"/>
        <s v="Nachweis des Inhaltes und des Abschlusses der Qualifizierung"/>
        <s v="Nachweis der Ernennung und der praktischen Tätigkeit"/>
        <s v="Nachweis des Abschlusses der Qualifizierung und praktischen Tätigkeit"/>
        <s v="Detailierter Nachweis des Inhaltes der Qualifizierung und des Abschlusses"/>
        <s v="Nachweis des Abschlusses und einer aktuellen Rettungsdienst-Fortbildung"/>
      </sharedItems>
    </cacheField>
    <cacheField name="Auflagen" numFmtId="0">
      <sharedItems count="5">
        <s v="Empfehlung: die nicht bekanntnen Inhalte (z. B. die Spezifika des Landes-KatS und des DRK-Landesverbandes) sind im Nachgang zur Anerkennung, aber vor einem Einsatz, zu vermitteln."/>
        <s v="Keine Auflagen, da bundeseinheitliche Durchführungsvorgabe"/>
        <s v="Sofern der im o.g. Curriculum beschriebene Mindestinhalt erfüllt wurde, mit der Auflage der Vermittlung der Spezifika des Landes-KatS und des DRK-Landesverbandes; sowie ggf. einer Prüfung."/>
        <s v="Sofern der im o.g. Curriculum beschriebene Mindestinhalt erfüllt wurde; ggf. mit der Auflage der Vermittlung der Spezifika des Landes-KatS und des DRK-Landesverbandes, sowie einer Prüfung,"/>
        <s v="Die nicht bekannten Inhalte (z. B. die Spezifika des Landes-KatS und des DRK-Landesverbandes) sind im Nachgang zur Anerkennung, aber vor einem Einsatz, zu vermitteln."/>
      </sharedItems>
    </cacheField>
    <cacheField name="ID" numFmtId="0">
      <sharedItems/>
    </cacheField>
    <cacheField name="Bemerkungen" numFmtId="0">
      <sharedItems containsBlank="1"/>
    </cacheField>
    <cacheField name="Wert" numFmtId="0">
      <sharedItems count="312">
        <s v="Weg = A; Blatt = BGM "/>
        <s v="Weg = A; Blatt = EGAB "/>
        <s v="Weg = A; Blatt = EGAE "/>
        <s v="Weg = A; Blatt = EGAT "/>
        <s v="Weg = A; Blatt = SBU "/>
        <s v="Weg = A; Blatt = SozBt "/>
        <s v="Weg = A; Blatt = UKF "/>
        <s v="Weg = A; Blatt = FKo "/>
        <s v="Weg = A; Blatt = EGAS "/>
        <s v="Weg = A; Blatt = SLG "/>
        <s v="Weg = A; Blatt = Verpfl "/>
        <s v="Weg = A; Blatt = PAStG "/>
        <s v="Weg = B; Blatt = PAStF "/>
        <s v="Weg = B; Blatt = PAStG "/>
        <s v="Weg = A; Blatt = EH "/>
        <s v="Weg = B; Blatt = EgUG "/>
        <s v="Weg = A; Blatt = RKE "/>
        <s v="Weg = C; Blatt = BGM "/>
        <s v="Weg = A; Blatt = PflU "/>
        <s v="Weg = C; Blatt = SBU "/>
        <s v="Weg = C; Blatt = SozBt "/>
        <s v="Weg = A; Blatt = GPSNV "/>
        <s v="Weg = A; Blatt = PSNVZS "/>
        <s v="Weg = C; Blatt = SLG "/>
        <s v="Weg = B; Blatt = SMuFK "/>
        <s v="Weg = C; Blatt = SuSM "/>
        <s v="Weg = C; Blatt = TEuKM "/>
        <s v="Weg = C; Blatt = FKo "/>
        <s v="Weg = B; Blatt = SWD1 "/>
        <s v="Weg = C; Blatt = GVA Anerkennung nur im LV Hessen möglich"/>
        <s v="Weg = C; Blatt = SMuFK "/>
        <s v="Weg = C; Blatt = VuPA "/>
        <s v="Weg = A; Blatt = CBRNG "/>
        <s v="Weg = C; Blatt = Verpfl "/>
        <s v="Weg = B; Blatt = GVA Anerkennung nur im LV Hessen möglich"/>
        <s v="Weg = B; Blatt = LvB "/>
        <s v="Weg = B; Blatt = TEuKM "/>
        <s v="Weg = B; Blatt = GFü "/>
        <s v="Weg = B; Blatt = ZFü "/>
        <s v="Weg = B; Blatt = VFü "/>
        <s v="Weg = C; Blatt = UKF "/>
        <s v="Weg = B; Blatt = SLG "/>
        <s v="Weg = C; Blatt = PflU "/>
        <s v="Weg = C; Blatt = PSNVE "/>
        <s v="Weg = C; Blatt = PSNVB "/>
        <s v="Weg = C; Blatt = VKM Anerkennung nur im LV Hessen möglich"/>
        <s v="Weg = C; Blatt = GFü "/>
        <s v="Weg = C; Blatt = VFü "/>
        <s v="Weg = C; Blatt = ZFü "/>
        <s v="Weg = B; Blatt = FiT Anerkennung nur im LV Hessen möglich"/>
        <s v="Weg = C; Blatt = FiT Anerkennung nur im LV Hessen möglich"/>
        <s v="Weg = B; Blatt = RKAS "/>
        <s v="Weg = C; Blatt = GVA nur im LV Hessen" u="1"/>
        <s v="Weg = B; Blatt = GVA nur im LV Hessen" u="1"/>
        <s v="Weg = C; Blatt = VKM nur im LV Hessen" u="1"/>
        <s v="Weg = B; Blatt = FiT nur im LV Hessen" u="1"/>
        <s v="Weg = C; Blatt = FiT nur im LV Hessen" u="1"/>
        <s v="Weg = B; Blatt = FiT LV Hessen" u="1"/>
        <s v="Weg = C; Blatt = FiT LV Hessen" u="1"/>
        <s v="Weg = C; Blatt = VKM LV Hessen" u="1"/>
        <s v="Weg = A; Blatt = BGM Test" u="1"/>
        <s v="Weg = A; Blatt = BGM / " u="1"/>
        <s v="Weg = A; Blatt = EGAB" u="1"/>
        <s v="Weg = A; Blatt = EGAE" u="1"/>
        <s v="Weg = A; Blatt = EGAT" u="1"/>
        <s v="Weg = A; Blatt = SBU" u="1"/>
        <s v="Weg = A; Blatt = SozBt" u="1"/>
        <s v="Weg = A; Blatt = UKF" u="1"/>
        <s v="Weg = A; Blatt = FKo" u="1"/>
        <s v="Weg = A; Blatt = EGAS" u="1"/>
        <s v="Weg = A; Blatt = SLG" u="1"/>
        <s v="Weg = A; Blatt = Verpfl" u="1"/>
        <s v="Weg = A; Blatt = PAStG" u="1"/>
        <s v="Weg = B; Blatt = PAStF" u="1"/>
        <s v="Weg = B; Blatt = PAStG" u="1"/>
        <s v="Weg = A; Blatt = EH" u="1"/>
        <s v="Weg = B; Blatt = EgUG" u="1"/>
        <s v="Weg = A; Blatt = RKE" u="1"/>
        <s v="Weg = C; Blatt = BGM" u="1"/>
        <s v="Weg = A; Blatt = PflU" u="1"/>
        <s v="Weg = C; Blatt = SBU" u="1"/>
        <s v="Weg = C; Blatt = SozBt" u="1"/>
        <s v="Weg = A; Blatt = GPSNV" u="1"/>
        <s v="Weg = A; Blatt = PSNVZS" u="1"/>
        <s v="Weg = C; Blatt = SLG" u="1"/>
        <s v="Weg = B; Blatt = SMuFK" u="1"/>
        <s v="Weg = C; Blatt = SuSM" u="1"/>
        <s v="Weg = C; Blatt = TEuKM" u="1"/>
        <s v="Weg = C; Blatt = FKo" u="1"/>
        <s v="Weg = B; Blatt = SWD1" u="1"/>
        <s v="Weg = C; Blatt = SMuFK" u="1"/>
        <s v="Weg = C; Blatt = VuPA" u="1"/>
        <s v="Weg = A; Blatt = CBRNG" u="1"/>
        <s v="Weg = C; Blatt = Verpfl" u="1"/>
        <s v="Weg = B; Blatt = LvB" u="1"/>
        <s v="Weg = B; Blatt = TEuKM" u="1"/>
        <s v="Weg = B; Blatt = GFü" u="1"/>
        <s v="Weg = B; Blatt = ZFü" u="1"/>
        <s v="Weg = B; Blatt = VFü" u="1"/>
        <s v="Weg = C; Blatt = UKF" u="1"/>
        <s v="Weg = B; Blatt = SLG" u="1"/>
        <s v="Weg = C; Blatt = PflU" u="1"/>
        <s v="Weg = C; Blatt = PSNVE" u="1"/>
        <s v="Weg = C; Blatt = PSNVB" u="1"/>
        <s v="Weg = C; Blatt = GFü" u="1"/>
        <s v="Weg = C; Blatt = VFü" u="1"/>
        <s v="Weg = C; Blatt = ZFü" u="1"/>
        <s v="Weg = B; Blatt = RKAS" u="1"/>
        <s v="Weg = A; Quelle = BGM-h-2" u="1"/>
        <s v="Weg = A; Quelle = EGAB-h-3" u="1"/>
        <s v="Weg = A; Quelle = EGAE-h-2" u="1"/>
        <s v="Weg = A; Quelle = EGAT-h-2" u="1"/>
        <s v="Weg = A; Quelle = SBU-h-2" u="1"/>
        <s v="Weg = A; Quelle = SozBt-h-2" u="1"/>
        <s v="Weg = A; Quelle = UKF-h-2" u="1"/>
        <s v="Weg = A; Quelle = FKo-h-2" u="1"/>
        <s v="Weg = A; Quelle = EGAB-h-2" u="1"/>
        <s v="Weg = A; Quelle = EGAS-h-2" u="1"/>
        <s v="Weg = A; Quelle = SLG-h-2" u="1"/>
        <s v="Weg = A; Quelle = Verpfl-h-2" u="1"/>
        <s v="Weg = A; Quelle = PAStG-h-2" u="1"/>
        <s v="Weg = B; Quelle = PAStF-h-2" u="1"/>
        <s v="Weg = B; Quelle = PAStG-h-3" u="1"/>
        <s v="Weg = A; Quelle = EH-h-2" u="1"/>
        <s v="Weg = B; Quelle = EgUG-h-2" u="1"/>
        <s v="Weg = A; Quelle = RKE-h-2" u="1"/>
        <s v="Weg = C; Quelle = BGM-e-3" u="1"/>
        <s v="Weg = A; Quelle = PflU-e-5" u="1"/>
        <s v="Weg = C; Quelle = SBU-e-3" u="1"/>
        <s v="Weg = C; Quelle = SozBt-e-4" u="1"/>
        <s v="Weg = A; Quelle = GPSNV-h-2" u="1"/>
        <s v="Weg = A; Quelle = PSNVZS-h-2" u="1"/>
        <s v="Weg = A; Quelle = EGAS-e-8" u="1"/>
        <s v="Weg = C; Quelle = SLG-e-8" u="1"/>
        <s v="Weg = C; Quelle = BGM-e-1" u="1"/>
        <s v="Weg = A; Quelle = EGAS-e-1" u="1"/>
        <s v="Weg = A; Quelle = GPSNV-e-2" u="1"/>
        <s v="Weg = A; Quelle = PSNVZS-e-2" u="1"/>
        <s v="Weg = C; Quelle = SBU-e-1" u="1"/>
        <s v="Weg = A; Quelle = SLG-e-1" u="1"/>
        <s v="Weg = C; Quelle = SozBt-e-2" u="1"/>
        <s v="Weg = B; Quelle = SMuFK-e-5" u="1"/>
        <s v="Weg = C; Quelle = SuSM-e-1" u="1"/>
        <s v="Weg = C; Quelle = TEuKM-e-1" u="1"/>
        <s v="Weg = B; Quelle = EgUG-e-3" u="1"/>
        <s v="Weg = C; Quelle = BGM-e-2" u="1"/>
        <s v="Weg = B; Quelle = EgUG-e-2" u="1"/>
        <s v="Weg = C; Quelle = SBU-e-2" u="1"/>
        <s v="Weg = C; Quelle = SozBt-e-3" u="1"/>
        <s v="Weg = C; Quelle = FKo-e-4" u="1"/>
        <s v="Weg = A; Quelle = Verpfl-e-2" u="1"/>
        <s v="Weg = B; Quelle = SWD1-h-2" u="1"/>
        <s v="Weg = C; Quelle = FKo-e-7" u="1"/>
        <s v="Weg = A; Quelle = Verpfl-e-6" u="1"/>
        <s v="Weg = A; Quelle = EGAS-b-1" u="1"/>
        <s v="Weg = A; Quelle = SLG-b-1" u="1"/>
        <s v="Weg = C; Quelle = SMuFK-e-6" u="1"/>
        <s v="Weg = C; Quelle = TEuKM-e-6" u="1"/>
        <s v="Weg = C; Quelle = VuPA-e-7" u="1"/>
        <s v="Weg = A; Quelle = EGAT-e-1" u="1"/>
        <s v="Weg = C; Quelle = BGM-e-5" u="1"/>
        <s v="Weg = C; Quelle = SBU-e-5" u="1"/>
        <s v="Weg = C; Quelle = SozBt-e-6" u="1"/>
        <s v="Weg = C; Quelle = SuSM-e-12" u="1"/>
        <s v="Weg = A; Quelle = CBRNG-h-2" u="1"/>
        <s v="Weg = A; Quelle = EGAS-e-9" u="1"/>
        <s v="Weg = C; Quelle = SLG-e-9" u="1"/>
        <s v="Weg = C; Quelle = Verpfl-e-9" u="1"/>
        <s v="Weg = B; Quelle = EgUG-e-4" u="1"/>
        <s v="Weg = B; Quelle = EgUG-e-10" u="1"/>
        <s v="Weg = B; Quelle = LvB-h-4" u="1"/>
        <s v="Weg = B; Quelle = SMuFK-h-3" u="1"/>
        <s v="Weg = B; Quelle = TEuKM-h-3" u="1"/>
        <s v="Weg = C; Quelle = VuPA-h-3" u="1"/>
        <s v="Weg = C; Quelle = FKo-e-6" u="1"/>
        <s v="Weg = A; Quelle = Verpfl-e-5" u="1"/>
        <s v="Weg = B; Quelle = GFü-h-2" u="1"/>
        <s v="Weg = B; Quelle = ZFü-h-2" u="1"/>
        <s v="Weg = B; Quelle = VFü-h-2" u="1"/>
        <s v="Weg = A; Quelle = EGAE-h-3" u="1"/>
        <s v="Weg = C; Quelle = UKF-e-3" u="1"/>
        <s v="Weg = C; Quelle = Verpfl-e-10" u="1"/>
        <s v="Weg = C; Quelle = VuPA-h-2" u="1"/>
        <s v="Weg = B; Quelle = LvB-h-2" u="1"/>
        <s v="Weg = B; Quelle = SMuFK-h-2" u="1"/>
        <s v="Weg = B; Quelle = TEuKM-h-2" u="1"/>
        <s v="Weg = B; Quelle = ZFü-h-3" u="1"/>
        <s v="Weg = A; Quelle = EGAS-e-6" u="1"/>
        <s v="Weg = A; Quelle = PflU-e-3" u="1"/>
        <s v="Weg = B; Quelle = SLG-e-6" u="1"/>
        <s v="Weg = A; Quelle = PflU-e-6" u="1"/>
        <s v="Weg = B; Quelle = SMuFK-h-4" u="1"/>
        <s v="Weg = C; Quelle = FKo-e-5" u="1"/>
        <s v="Weg = C; Quelle = UKF-e-1" u="1"/>
        <s v="Weg = A; Quelle = Verpfl-e-7" u="1"/>
        <s v="Weg = A; Quelle = EGAS-e-10" u="1"/>
        <s v="Weg = C; Quelle = SLG-e-10" u="1"/>
        <s v="Weg = C; Quelle = SMuFK-e-8" u="1"/>
        <s v="Weg = A; Quelle = EGAS-e-11" u="1"/>
        <s v="Weg = C; Quelle = SLG-e-11" u="1"/>
        <s v="Weg = C; Quelle = SuSM-e-4" u="1"/>
        <s v="Weg = C; Quelle = PflU-h-2" u="1"/>
        <s v="Weg = C; Quelle = UKF-e-2" u="1"/>
        <s v="Weg = C; Quelle = BGM-e-6" u="1"/>
        <s v="Weg = C; Quelle = SBU-e-6" u="1"/>
        <s v="Weg = B; Quelle = TEuKM-b-2" u="1"/>
        <s v="Weg = C; Quelle = FKo-e-1" u="1"/>
        <s v="Weg = A; Quelle = Verpfl-e-1" u="1"/>
        <s v="Weg = C; Quelle = PSNVE-h-2" u="1"/>
        <s v="Weg = C; Quelle = FKo-e-3" u="1"/>
        <s v="Weg = A; Quelle = Verpfl-e-4" u="1"/>
        <s v="Weg = C; Quelle = PSNVB-h-2" u="1"/>
        <s v="Weg = C; Quelle = Verpfl-e-8" u="1"/>
        <s v="Weg = B; Quelle = EgUG-e-6" u="1"/>
        <s v="Weg = B; Quelle = EgUG-e-5" u="1"/>
        <s v="Weg = B; Quelle = TEuKM-h-4" u="1"/>
        <s v="Weg = B; Quelle = LvB-h-3" u="1"/>
        <s v="Weg = A; Quelle = EGAS-e-13" u="1"/>
        <s v="Weg = C; Quelle = SLG-e-13" u="1"/>
        <s v="Weg = A; Quelle = EGAS-e-14" u="1"/>
        <s v="Weg = C; Quelle = SLG-e-14" u="1"/>
        <s v="Weg = A; Quelle = EGAS-e-12" u="1"/>
        <s v="Weg = C; Quelle = SLG-e-12" u="1"/>
        <s v="Weg = B; Quelle = EgUG-e-7" u="1"/>
        <s v="Weg = C; Quelle = SuSM-e-9" u="1"/>
        <s v="Weg = B; Quelle = SMuFK-e-1" u="1"/>
        <s v="Weg = C; Quelle = TEuKM-e-2" u="1"/>
        <s v="Weg = C; Quelle = VuPA-e-2" u="1"/>
        <s v="Weg = C; Quelle = FKo-e-2" u="1"/>
        <s v="Weg = A; Quelle = Verpfl-e-3" u="1"/>
        <s v="Weg = C; Quelle = SuSM-e-5" u="1"/>
        <s v="Weg = A; Quelle = EGAS-e-2" u="1"/>
        <s v="Weg = A; Quelle = GPSNV-e-8" u="1"/>
        <s v="Weg = A; Quelle = PSNVZS-e-8" u="1"/>
        <s v="Weg = A; Quelle = SLG-e-2" u="1"/>
        <s v="Weg = C; Quelle = SuSM-e-8" u="1"/>
        <s v="Weg = C; Quelle = GFü-d-2" u="1"/>
        <s v="Weg = C; Quelle = TEuKM-d-2" u="1"/>
        <s v="Weg = C; Quelle = VFü-d-2" u="1"/>
        <s v="Weg = C; Quelle = ZFü-d-2" u="1"/>
        <s v="Weg = A; Quelle = EGAS-e-15" u="1"/>
        <s v="Weg = C; Quelle = SLG-e-16" u="1"/>
        <s v="Weg = B; Quelle = PAStF-e-1" u="1"/>
        <s v="Weg = B; Quelle = PAStG-e-1" u="1"/>
        <s v="Weg = B; Quelle = EgUG-e-8" u="1"/>
        <s v="Weg = A; Quelle = PflU-e-4" u="1"/>
        <s v="Weg = A; Quelle = EGAS-e-7" u="1"/>
        <s v="Weg = A; Quelle = GPSNV-e-9" u="1"/>
        <s v="Weg = A; Quelle = PflU-e-1" u="1"/>
        <s v="Weg = A; Quelle = PSNVZS-e-9" u="1"/>
        <s v="Weg = B; Quelle = SLG-e-7" u="1"/>
        <s v="Weg = C; Quelle = SuSM-e-11" u="1"/>
        <s v="Weg = B; Quelle = EgUG-e-11" u="1"/>
        <s v="Weg = C; Quelle = PSNVE-c-1" u="1"/>
        <s v="Weg = A; Quelle = GPSNV-e-6" u="1"/>
        <s v="Weg = A; Quelle = PSNVZS-e-6" u="1"/>
        <s v="Weg = C; Quelle = SuSM-e-7" u="1"/>
        <s v="Weg = C; Quelle = BGM-e-4" u="1"/>
        <s v="Weg = C; Quelle = SBU-e-4" u="1"/>
        <s v="Weg = C; Quelle = SozBt-e-5" u="1"/>
        <s v="Weg = A; Quelle = GPSNV-e-3" u="1"/>
        <s v="Weg = A; Quelle = PSNVZS-e-3" u="1"/>
        <s v="Weg = C; Quelle = SLG-e-15" u="1"/>
        <s v="Weg = C; Quelle = SuSM-e-3" u="1"/>
        <s v="Weg = A; Quelle = EGAS-e-3" u="1"/>
        <s v="Weg = A; Quelle = EGAS-e-4" u="1"/>
        <s v="Weg = A; Quelle = SLG-e-3" u="1"/>
        <s v="Weg = A; Quelle = SLG-e-4" u="1"/>
        <s v="Weg = A; Quelle = EGAS-b-3" u="1"/>
        <s v="Weg = A; Quelle = SLG-b-3" u="1"/>
        <s v="Weg = C; Quelle = PflU-e-7" u="1"/>
        <s v="Weg = C; Quelle = PflU-h-3" u="1"/>
        <s v="Weg = C; Quelle = VuPA-h-4" u="1"/>
        <s v="Weg = C; Quelle = SMuFK-e-7" u="1"/>
        <s v="Weg = A; Quelle = GPSNV-e-4" u="1"/>
        <s v="Weg = A; Quelle = PSNVZS-e-4" u="1"/>
        <s v="Weg = C; Quelle = SuSM-e-6" u="1"/>
        <s v="Weg = A; Quelle = GPSNV-e-5" u="1"/>
        <s v="Weg = A; Quelle = PSNVZS-e-5" u="1"/>
        <s v="Weg = C; Quelle = SuSM-e-10" u="1"/>
        <s v="Weg = B; Quelle = EgUG-e-1" u="1"/>
        <s v="Weg = C; Quelle = VuPA-e-1" u="1"/>
        <s v="Weg = A; Quelle = GPSNV-e-7" u="1"/>
        <s v="Weg = A; Quelle = PSNVZS-e-7" u="1"/>
        <s v="Weg = C; Quelle = GFü-e-2" u="1"/>
        <s v="Weg = C; Quelle = VFü-e-2" u="1"/>
        <s v="Weg = C; Quelle = ZFü-e-2" u="1"/>
        <s v="Weg = C; Quelle = VuPA-e-3" u="1"/>
        <s v="Weg = C; Quelle = VFü-e-1" u="1"/>
        <s v="Weg = C; Quelle = ZFü-e-1" u="1"/>
        <s v="Weg = B; Quelle = SMuFK-e-2" u="1"/>
        <s v="Weg = C; Quelle = TEuKM-e-3" u="1"/>
        <s v="Weg = C; Quelle = VuPA-e-4" u="1"/>
        <s v="Weg = A; Quelle = GPSNV-e-1" u="1"/>
        <s v="Weg = A; Quelle = PSNVZS-e-1" u="1"/>
        <s v="Weg = C; Quelle = SuSM-e-2" u="1"/>
        <s v="Weg = B; Quelle = SMuFK-e-4" u="1"/>
        <s v="Weg = C; Quelle = TEuKM-e-5" u="1"/>
        <s v="Weg = C; Quelle = VuPA-e-6" u="1"/>
        <s v="Weg = B; Quelle = SMuFK-e-3" u="1"/>
        <s v="Weg = C; Quelle = TEuKM-e-4" u="1"/>
        <s v="Weg = C; Quelle = VuPA-e-5" u="1"/>
        <s v="Weg = A; Quelle = EGAT-e-2" u="1"/>
        <s v="Weg = B; Quelle = RKAS-h-2" u="1"/>
        <s v="Weg = B; Quelle = GFü-h-3" u="1"/>
        <s v="Weg = C; Quelle = GFü-d-1" u="1"/>
        <s v="Weg = C; Quelle = TEuKM-d-1" u="1"/>
        <s v="Weg = C; Quelle = ZFü-d-1" u="1"/>
        <s v="Weg = C; Quelle = VFü-h-3" u="1"/>
        <s v="Weg = A; Quelle = EGAS-b-2" u="1"/>
        <s v="Weg = A; Quelle = SLG-b-2" u="1"/>
        <s v="Weg = B; Quelle = EgUG-e-9"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5">
  <r>
    <x v="0"/>
    <x v="0"/>
    <s v="Routine"/>
    <s v="A"/>
    <x v="0"/>
    <x v="0"/>
    <s v="BGM"/>
    <m/>
    <x v="0"/>
  </r>
  <r>
    <x v="0"/>
    <x v="1"/>
    <s v="Routine"/>
    <s v="A"/>
    <x v="0"/>
    <x v="0"/>
    <s v="EGAB"/>
    <m/>
    <x v="1"/>
  </r>
  <r>
    <x v="0"/>
    <x v="2"/>
    <s v="Routine"/>
    <s v="A"/>
    <x v="0"/>
    <x v="0"/>
    <s v="EGAE"/>
    <m/>
    <x v="2"/>
  </r>
  <r>
    <x v="0"/>
    <x v="3"/>
    <s v="Routine"/>
    <s v="A"/>
    <x v="0"/>
    <x v="0"/>
    <s v="EGAT"/>
    <m/>
    <x v="3"/>
  </r>
  <r>
    <x v="0"/>
    <x v="4"/>
    <s v="Routine"/>
    <s v="A"/>
    <x v="0"/>
    <x v="0"/>
    <s v="SBU"/>
    <m/>
    <x v="4"/>
  </r>
  <r>
    <x v="0"/>
    <x v="5"/>
    <s v="Routine"/>
    <s v="A"/>
    <x v="0"/>
    <x v="0"/>
    <s v="SozBt"/>
    <m/>
    <x v="5"/>
  </r>
  <r>
    <x v="0"/>
    <x v="6"/>
    <s v="Routine"/>
    <s v="A"/>
    <x v="0"/>
    <x v="0"/>
    <s v="UKF"/>
    <m/>
    <x v="6"/>
  </r>
  <r>
    <x v="1"/>
    <x v="1"/>
    <s v="Routine"/>
    <s v="A"/>
    <x v="0"/>
    <x v="0"/>
    <s v="EGAB"/>
    <m/>
    <x v="1"/>
  </r>
  <r>
    <x v="1"/>
    <x v="2"/>
    <s v="Routine"/>
    <s v="A"/>
    <x v="0"/>
    <x v="0"/>
    <s v="EGAE"/>
    <m/>
    <x v="2"/>
  </r>
  <r>
    <x v="1"/>
    <x v="3"/>
    <s v="Routine"/>
    <s v="A"/>
    <x v="0"/>
    <x v="0"/>
    <s v="EGAT"/>
    <m/>
    <x v="3"/>
  </r>
  <r>
    <x v="1"/>
    <x v="7"/>
    <s v="Routine"/>
    <s v="A"/>
    <x v="0"/>
    <x v="0"/>
    <s v="FKo"/>
    <m/>
    <x v="7"/>
  </r>
  <r>
    <x v="2"/>
    <x v="1"/>
    <s v="Routine"/>
    <s v="A"/>
    <x v="0"/>
    <x v="0"/>
    <s v="EGAB"/>
    <m/>
    <x v="1"/>
  </r>
  <r>
    <x v="2"/>
    <x v="2"/>
    <s v="Routine"/>
    <s v="A"/>
    <x v="0"/>
    <x v="0"/>
    <s v="EGAE"/>
    <m/>
    <x v="2"/>
  </r>
  <r>
    <x v="2"/>
    <x v="3"/>
    <s v="Routine"/>
    <s v="A"/>
    <x v="0"/>
    <x v="0"/>
    <s v="EGAT"/>
    <m/>
    <x v="3"/>
  </r>
  <r>
    <x v="3"/>
    <x v="1"/>
    <s v="Routine"/>
    <s v="A"/>
    <x v="0"/>
    <x v="0"/>
    <s v="EGAB"/>
    <m/>
    <x v="1"/>
  </r>
  <r>
    <x v="3"/>
    <x v="2"/>
    <s v="Routine"/>
    <s v="A"/>
    <x v="0"/>
    <x v="0"/>
    <s v="EGAE"/>
    <m/>
    <x v="2"/>
  </r>
  <r>
    <x v="3"/>
    <x v="3"/>
    <s v="Routine"/>
    <s v="A"/>
    <x v="0"/>
    <x v="0"/>
    <s v="EGAT"/>
    <m/>
    <x v="3"/>
  </r>
  <r>
    <x v="4"/>
    <x v="8"/>
    <s v="Routine"/>
    <s v="A"/>
    <x v="0"/>
    <x v="0"/>
    <s v="EGAS"/>
    <m/>
    <x v="8"/>
  </r>
  <r>
    <x v="4"/>
    <x v="9"/>
    <s v="Routine"/>
    <s v="A"/>
    <x v="0"/>
    <x v="0"/>
    <s v="SLG"/>
    <m/>
    <x v="9"/>
  </r>
  <r>
    <x v="5"/>
    <x v="1"/>
    <s v="Routine"/>
    <s v="A"/>
    <x v="0"/>
    <x v="0"/>
    <s v="EGAB"/>
    <m/>
    <x v="1"/>
  </r>
  <r>
    <x v="5"/>
    <x v="2"/>
    <s v="Routine"/>
    <s v="A"/>
    <x v="0"/>
    <x v="0"/>
    <s v="EGAE"/>
    <m/>
    <x v="2"/>
  </r>
  <r>
    <x v="5"/>
    <x v="3"/>
    <s v="Routine"/>
    <s v="A"/>
    <x v="0"/>
    <x v="0"/>
    <s v="EGAT"/>
    <m/>
    <x v="3"/>
  </r>
  <r>
    <x v="6"/>
    <x v="1"/>
    <s v="Routine"/>
    <s v="A"/>
    <x v="0"/>
    <x v="0"/>
    <s v="EGAB"/>
    <m/>
    <x v="1"/>
  </r>
  <r>
    <x v="6"/>
    <x v="2"/>
    <s v="Routine"/>
    <s v="A"/>
    <x v="0"/>
    <x v="0"/>
    <s v="EGAE"/>
    <m/>
    <x v="2"/>
  </r>
  <r>
    <x v="6"/>
    <x v="3"/>
    <s v="Routine"/>
    <s v="A"/>
    <x v="0"/>
    <x v="0"/>
    <s v="EGAT"/>
    <m/>
    <x v="3"/>
  </r>
  <r>
    <x v="6"/>
    <x v="10"/>
    <s v="Routine"/>
    <s v="A"/>
    <x v="0"/>
    <x v="0"/>
    <s v="Verpfl"/>
    <m/>
    <x v="10"/>
  </r>
  <r>
    <x v="7"/>
    <x v="11"/>
    <s v="Routine"/>
    <s v="A"/>
    <x v="0"/>
    <x v="0"/>
    <s v="PAStG"/>
    <m/>
    <x v="11"/>
  </r>
  <r>
    <x v="8"/>
    <x v="12"/>
    <s v="Standart"/>
    <s v="B"/>
    <x v="1"/>
    <x v="0"/>
    <s v="PAStF"/>
    <m/>
    <x v="12"/>
  </r>
  <r>
    <x v="8"/>
    <x v="11"/>
    <s v="Standart"/>
    <s v="B"/>
    <x v="1"/>
    <x v="0"/>
    <s v="PAStG"/>
    <m/>
    <x v="13"/>
  </r>
  <r>
    <x v="9"/>
    <x v="13"/>
    <s v="Routine"/>
    <s v="A"/>
    <x v="0"/>
    <x v="1"/>
    <s v="EH"/>
    <m/>
    <x v="14"/>
  </r>
  <r>
    <x v="10"/>
    <x v="14"/>
    <s v="Standart"/>
    <s v="B"/>
    <x v="1"/>
    <x v="0"/>
    <s v="EgUG"/>
    <m/>
    <x v="15"/>
  </r>
  <r>
    <x v="11"/>
    <x v="15"/>
    <s v="Routine"/>
    <s v="A"/>
    <x v="0"/>
    <x v="1"/>
    <s v="RKE"/>
    <m/>
    <x v="16"/>
  </r>
  <r>
    <x v="12"/>
    <x v="0"/>
    <s v="Auflagen"/>
    <s v="C"/>
    <x v="1"/>
    <x v="2"/>
    <s v="BGM"/>
    <m/>
    <x v="17"/>
  </r>
  <r>
    <x v="12"/>
    <x v="16"/>
    <s v="Routine"/>
    <s v="A"/>
    <x v="0"/>
    <x v="0"/>
    <s v="PflU"/>
    <m/>
    <x v="18"/>
  </r>
  <r>
    <x v="12"/>
    <x v="4"/>
    <s v="Auflagen"/>
    <s v="C"/>
    <x v="1"/>
    <x v="3"/>
    <s v="SBU"/>
    <m/>
    <x v="19"/>
  </r>
  <r>
    <x v="12"/>
    <x v="5"/>
    <s v="Auflagen"/>
    <s v="C"/>
    <x v="1"/>
    <x v="3"/>
    <s v="SozBt"/>
    <m/>
    <x v="20"/>
  </r>
  <r>
    <x v="13"/>
    <x v="17"/>
    <s v="Routine"/>
    <s v="A"/>
    <x v="0"/>
    <x v="0"/>
    <s v="GPSNV"/>
    <m/>
    <x v="21"/>
  </r>
  <r>
    <x v="13"/>
    <x v="18"/>
    <s v="Routine"/>
    <s v="A"/>
    <x v="0"/>
    <x v="0"/>
    <s v="PSNVZS"/>
    <m/>
    <x v="22"/>
  </r>
  <r>
    <x v="14"/>
    <x v="8"/>
    <s v="Routine"/>
    <s v="A"/>
    <x v="0"/>
    <x v="0"/>
    <s v="EGAS"/>
    <m/>
    <x v="8"/>
  </r>
  <r>
    <x v="14"/>
    <x v="9"/>
    <s v="Auflagen"/>
    <s v="C"/>
    <x v="1"/>
    <x v="4"/>
    <s v="SLG"/>
    <m/>
    <x v="23"/>
  </r>
  <r>
    <x v="15"/>
    <x v="0"/>
    <s v="Auflagen"/>
    <s v="C"/>
    <x v="1"/>
    <x v="2"/>
    <s v="BGM"/>
    <m/>
    <x v="17"/>
  </r>
  <r>
    <x v="15"/>
    <x v="8"/>
    <s v="Routine"/>
    <s v="A"/>
    <x v="0"/>
    <x v="0"/>
    <s v="EGAS"/>
    <m/>
    <x v="8"/>
  </r>
  <r>
    <x v="15"/>
    <x v="17"/>
    <s v="Routine"/>
    <s v="A"/>
    <x v="0"/>
    <x v="0"/>
    <s v="GPSNV"/>
    <m/>
    <x v="21"/>
  </r>
  <r>
    <x v="15"/>
    <x v="18"/>
    <s v="Routine"/>
    <s v="A"/>
    <x v="0"/>
    <x v="0"/>
    <s v="PSNVZS"/>
    <m/>
    <x v="22"/>
  </r>
  <r>
    <x v="15"/>
    <x v="4"/>
    <s v="Auflagen"/>
    <s v="C"/>
    <x v="1"/>
    <x v="3"/>
    <s v="SBU"/>
    <m/>
    <x v="19"/>
  </r>
  <r>
    <x v="15"/>
    <x v="9"/>
    <s v="Routine"/>
    <s v="A"/>
    <x v="0"/>
    <x v="0"/>
    <s v="SLG"/>
    <m/>
    <x v="9"/>
  </r>
  <r>
    <x v="15"/>
    <x v="5"/>
    <s v="Auflagen"/>
    <s v="C"/>
    <x v="1"/>
    <x v="3"/>
    <s v="SozBt"/>
    <m/>
    <x v="20"/>
  </r>
  <r>
    <x v="16"/>
    <x v="0"/>
    <s v="Auflagen"/>
    <s v="C"/>
    <x v="1"/>
    <x v="2"/>
    <s v="BGM"/>
    <m/>
    <x v="17"/>
  </r>
  <r>
    <x v="16"/>
    <x v="8"/>
    <s v="Routine"/>
    <s v="A"/>
    <x v="0"/>
    <x v="0"/>
    <s v="EGAS"/>
    <m/>
    <x v="8"/>
  </r>
  <r>
    <x v="16"/>
    <x v="17"/>
    <s v="Routine"/>
    <s v="A"/>
    <x v="0"/>
    <x v="0"/>
    <s v="GPSNV"/>
    <m/>
    <x v="21"/>
  </r>
  <r>
    <x v="16"/>
    <x v="18"/>
    <s v="Routine"/>
    <s v="A"/>
    <x v="0"/>
    <x v="0"/>
    <s v="PSNVZS"/>
    <m/>
    <x v="22"/>
  </r>
  <r>
    <x v="16"/>
    <x v="4"/>
    <s v="Auflagen"/>
    <s v="C"/>
    <x v="1"/>
    <x v="3"/>
    <s v="SBU"/>
    <m/>
    <x v="19"/>
  </r>
  <r>
    <x v="16"/>
    <x v="9"/>
    <s v="Routine"/>
    <s v="A"/>
    <x v="0"/>
    <x v="0"/>
    <s v="SLG"/>
    <m/>
    <x v="9"/>
  </r>
  <r>
    <x v="16"/>
    <x v="19"/>
    <s v="Standart"/>
    <s v="B"/>
    <x v="1"/>
    <x v="0"/>
    <s v="SMuFK"/>
    <m/>
    <x v="24"/>
  </r>
  <r>
    <x v="16"/>
    <x v="5"/>
    <s v="Auflagen"/>
    <s v="C"/>
    <x v="1"/>
    <x v="3"/>
    <s v="SozBt"/>
    <m/>
    <x v="20"/>
  </r>
  <r>
    <x v="16"/>
    <x v="20"/>
    <s v="Auflagen"/>
    <s v="C"/>
    <x v="2"/>
    <x v="0"/>
    <s v="SuSM"/>
    <m/>
    <x v="25"/>
  </r>
  <r>
    <x v="16"/>
    <x v="21"/>
    <s v="Auflagen"/>
    <s v="C"/>
    <x v="2"/>
    <x v="0"/>
    <s v="TEuKM"/>
    <m/>
    <x v="26"/>
  </r>
  <r>
    <x v="17"/>
    <x v="0"/>
    <s v="Auflagen"/>
    <s v="C"/>
    <x v="1"/>
    <x v="2"/>
    <s v="BGM"/>
    <m/>
    <x v="17"/>
  </r>
  <r>
    <x v="17"/>
    <x v="8"/>
    <s v="Routine"/>
    <s v="A"/>
    <x v="0"/>
    <x v="0"/>
    <s v="EGAS"/>
    <m/>
    <x v="8"/>
  </r>
  <r>
    <x v="17"/>
    <x v="14"/>
    <s v="Standart"/>
    <s v="B"/>
    <x v="1"/>
    <x v="0"/>
    <s v="EgUG"/>
    <m/>
    <x v="15"/>
  </r>
  <r>
    <x v="17"/>
    <x v="17"/>
    <s v="Routine"/>
    <s v="A"/>
    <x v="0"/>
    <x v="0"/>
    <s v="GPSNV"/>
    <m/>
    <x v="21"/>
  </r>
  <r>
    <x v="17"/>
    <x v="18"/>
    <s v="Routine"/>
    <s v="A"/>
    <x v="0"/>
    <x v="0"/>
    <s v="PSNVZS"/>
    <m/>
    <x v="22"/>
  </r>
  <r>
    <x v="17"/>
    <x v="4"/>
    <s v="Auflagen"/>
    <s v="C"/>
    <x v="1"/>
    <x v="3"/>
    <s v="SBU"/>
    <m/>
    <x v="19"/>
  </r>
  <r>
    <x v="17"/>
    <x v="9"/>
    <s v="Routine"/>
    <s v="A"/>
    <x v="0"/>
    <x v="0"/>
    <s v="SLG"/>
    <m/>
    <x v="9"/>
  </r>
  <r>
    <x v="17"/>
    <x v="5"/>
    <s v="Auflagen"/>
    <s v="C"/>
    <x v="1"/>
    <x v="3"/>
    <s v="SozBt"/>
    <m/>
    <x v="20"/>
  </r>
  <r>
    <x v="18"/>
    <x v="0"/>
    <s v="Auflagen"/>
    <s v="C"/>
    <x v="1"/>
    <x v="2"/>
    <s v="BGM"/>
    <m/>
    <x v="17"/>
  </r>
  <r>
    <x v="18"/>
    <x v="4"/>
    <s v="Auflagen"/>
    <s v="C"/>
    <x v="1"/>
    <x v="3"/>
    <s v="SBU"/>
    <m/>
    <x v="19"/>
  </r>
  <r>
    <x v="18"/>
    <x v="5"/>
    <s v="Auflagen"/>
    <s v="C"/>
    <x v="1"/>
    <x v="3"/>
    <s v="SozBt"/>
    <m/>
    <x v="20"/>
  </r>
  <r>
    <x v="19"/>
    <x v="0"/>
    <s v="Auflagen"/>
    <s v="C"/>
    <x v="1"/>
    <x v="2"/>
    <s v="BGM"/>
    <m/>
    <x v="17"/>
  </r>
  <r>
    <x v="19"/>
    <x v="0"/>
    <s v="Auflagen"/>
    <s v="C"/>
    <x v="1"/>
    <x v="2"/>
    <s v="BGM"/>
    <m/>
    <x v="17"/>
  </r>
  <r>
    <x v="19"/>
    <x v="14"/>
    <s v="Standart"/>
    <s v="B"/>
    <x v="1"/>
    <x v="0"/>
    <s v="EgUG"/>
    <m/>
    <x v="15"/>
  </r>
  <r>
    <x v="19"/>
    <x v="4"/>
    <s v="Auflagen"/>
    <s v="C"/>
    <x v="1"/>
    <x v="3"/>
    <s v="SBU"/>
    <m/>
    <x v="19"/>
  </r>
  <r>
    <x v="19"/>
    <x v="5"/>
    <s v="Auflagen"/>
    <s v="C"/>
    <x v="1"/>
    <x v="3"/>
    <s v="SozBt"/>
    <m/>
    <x v="20"/>
  </r>
  <r>
    <x v="20"/>
    <x v="7"/>
    <s v="Auflagen"/>
    <s v="C"/>
    <x v="3"/>
    <x v="3"/>
    <s v="FKo"/>
    <m/>
    <x v="27"/>
  </r>
  <r>
    <x v="20"/>
    <x v="10"/>
    <s v="Routine"/>
    <s v="A"/>
    <x v="0"/>
    <x v="4"/>
    <s v="Verpfl"/>
    <m/>
    <x v="10"/>
  </r>
  <r>
    <x v="21"/>
    <x v="22"/>
    <s v="Standart"/>
    <s v="B"/>
    <x v="1"/>
    <x v="4"/>
    <s v="SWD1"/>
    <m/>
    <x v="28"/>
  </r>
  <r>
    <x v="22"/>
    <x v="7"/>
    <s v="Auflagen"/>
    <s v="C"/>
    <x v="3"/>
    <x v="3"/>
    <s v="FKo"/>
    <m/>
    <x v="27"/>
  </r>
  <r>
    <x v="22"/>
    <x v="10"/>
    <s v="Routine"/>
    <s v="A"/>
    <x v="0"/>
    <x v="4"/>
    <s v="Verpfl"/>
    <m/>
    <x v="10"/>
  </r>
  <r>
    <x v="23"/>
    <x v="8"/>
    <s v="Routine"/>
    <s v="A"/>
    <x v="0"/>
    <x v="0"/>
    <s v="EGAS"/>
    <m/>
    <x v="8"/>
  </r>
  <r>
    <x v="23"/>
    <x v="9"/>
    <s v="Routine"/>
    <s v="A"/>
    <x v="0"/>
    <x v="0"/>
    <s v="SLG"/>
    <m/>
    <x v="9"/>
  </r>
  <r>
    <x v="24"/>
    <x v="23"/>
    <s v="Prüfung"/>
    <s v="C"/>
    <x v="4"/>
    <x v="3"/>
    <s v="GVA"/>
    <s v="Anerkennung nur im LV Hessen möglich"/>
    <x v="29"/>
  </r>
  <r>
    <x v="24"/>
    <x v="19"/>
    <s v="Auflagen"/>
    <s v="C"/>
    <x v="1"/>
    <x v="3"/>
    <s v="SMuFK"/>
    <m/>
    <x v="30"/>
  </r>
  <r>
    <x v="24"/>
    <x v="21"/>
    <s v="Prüfung"/>
    <s v="C"/>
    <x v="4"/>
    <x v="3"/>
    <s v="TEuKM"/>
    <m/>
    <x v="26"/>
  </r>
  <r>
    <x v="24"/>
    <x v="24"/>
    <s v="Prüfung"/>
    <s v="C"/>
    <x v="4"/>
    <x v="3"/>
    <s v="VuPA"/>
    <m/>
    <x v="31"/>
  </r>
  <r>
    <x v="25"/>
    <x v="3"/>
    <s v="Routine"/>
    <s v="A"/>
    <x v="0"/>
    <x v="0"/>
    <s v="EGAT"/>
    <m/>
    <x v="3"/>
  </r>
  <r>
    <x v="26"/>
    <x v="0"/>
    <s v="Auflagen"/>
    <s v="C"/>
    <x v="1"/>
    <x v="2"/>
    <s v="BGM"/>
    <m/>
    <x v="17"/>
  </r>
  <r>
    <x v="26"/>
    <x v="4"/>
    <s v="Auflagen"/>
    <s v="C"/>
    <x v="1"/>
    <x v="3"/>
    <s v="SBU"/>
    <m/>
    <x v="19"/>
  </r>
  <r>
    <x v="26"/>
    <x v="5"/>
    <s v="Auflagen"/>
    <s v="C"/>
    <x v="1"/>
    <x v="3"/>
    <s v="SozBt"/>
    <m/>
    <x v="20"/>
  </r>
  <r>
    <x v="27"/>
    <x v="20"/>
    <s v="Auflagen"/>
    <s v="C"/>
    <x v="1"/>
    <x v="4"/>
    <s v="SuSM"/>
    <m/>
    <x v="25"/>
  </r>
  <r>
    <x v="28"/>
    <x v="25"/>
    <s v="Routine"/>
    <s v="A"/>
    <x v="0"/>
    <x v="0"/>
    <s v="CBRNG"/>
    <m/>
    <x v="32"/>
  </r>
  <r>
    <x v="29"/>
    <x v="8"/>
    <s v="Routine"/>
    <s v="A"/>
    <x v="0"/>
    <x v="0"/>
    <s v="EGAS"/>
    <m/>
    <x v="8"/>
  </r>
  <r>
    <x v="29"/>
    <x v="9"/>
    <s v="Auflagen"/>
    <s v="C"/>
    <x v="1"/>
    <x v="4"/>
    <s v="SLG"/>
    <m/>
    <x v="23"/>
  </r>
  <r>
    <x v="30"/>
    <x v="10"/>
    <s v="Auflagen"/>
    <s v="C"/>
    <x v="1"/>
    <x v="2"/>
    <s v="Verpfl"/>
    <m/>
    <x v="33"/>
  </r>
  <r>
    <x v="31"/>
    <x v="14"/>
    <s v="Standart"/>
    <s v="B"/>
    <x v="1"/>
    <x v="0"/>
    <s v="EgUG"/>
    <m/>
    <x v="15"/>
  </r>
  <r>
    <x v="32"/>
    <x v="14"/>
    <s v="Standart"/>
    <s v="B"/>
    <x v="1"/>
    <x v="0"/>
    <s v="EgUG"/>
    <m/>
    <x v="15"/>
  </r>
  <r>
    <x v="33"/>
    <x v="23"/>
    <s v="Standart"/>
    <s v="B"/>
    <x v="1"/>
    <x v="4"/>
    <s v="GVA"/>
    <s v="Anerkennung nur im LV Hessen möglich"/>
    <x v="34"/>
  </r>
  <r>
    <x v="33"/>
    <x v="26"/>
    <s v="Standart"/>
    <s v="B"/>
    <x v="1"/>
    <x v="4"/>
    <s v="LvB"/>
    <m/>
    <x v="35"/>
  </r>
  <r>
    <x v="33"/>
    <x v="19"/>
    <s v="Standart"/>
    <s v="B"/>
    <x v="1"/>
    <x v="0"/>
    <s v="SMuFK"/>
    <m/>
    <x v="24"/>
  </r>
  <r>
    <x v="33"/>
    <x v="21"/>
    <s v="Standart"/>
    <s v="B"/>
    <x v="1"/>
    <x v="4"/>
    <s v="TEuKM"/>
    <m/>
    <x v="36"/>
  </r>
  <r>
    <x v="33"/>
    <x v="24"/>
    <s v="Auflagen"/>
    <s v="C"/>
    <x v="1"/>
    <x v="4"/>
    <s v="VuPA"/>
    <m/>
    <x v="31"/>
  </r>
  <r>
    <x v="34"/>
    <x v="7"/>
    <s v="Auflagen"/>
    <s v="C"/>
    <x v="3"/>
    <x v="3"/>
    <s v="FKo"/>
    <m/>
    <x v="27"/>
  </r>
  <r>
    <x v="34"/>
    <x v="10"/>
    <s v="Routine"/>
    <s v="A"/>
    <x v="0"/>
    <x v="4"/>
    <s v="Verpfl"/>
    <m/>
    <x v="10"/>
  </r>
  <r>
    <x v="35"/>
    <x v="27"/>
    <s v="Standart"/>
    <s v="B"/>
    <x v="1"/>
    <x v="4"/>
    <s v="GFü"/>
    <m/>
    <x v="37"/>
  </r>
  <r>
    <x v="36"/>
    <x v="28"/>
    <s v="Standart"/>
    <s v="B"/>
    <x v="1"/>
    <x v="4"/>
    <s v="ZFü"/>
    <m/>
    <x v="38"/>
  </r>
  <r>
    <x v="37"/>
    <x v="29"/>
    <s v="Standart"/>
    <s v="B"/>
    <x v="1"/>
    <x v="4"/>
    <s v="VFü"/>
    <m/>
    <x v="39"/>
  </r>
  <r>
    <x v="38"/>
    <x v="2"/>
    <s v="Routine"/>
    <s v="A"/>
    <x v="0"/>
    <x v="0"/>
    <s v="EGAE"/>
    <m/>
    <x v="2"/>
  </r>
  <r>
    <x v="39"/>
    <x v="6"/>
    <s v="Auflagen"/>
    <s v="C"/>
    <x v="1"/>
    <x v="2"/>
    <s v="UKF"/>
    <m/>
    <x v="40"/>
  </r>
  <r>
    <x v="39"/>
    <x v="10"/>
    <s v="Auflagen"/>
    <s v="C"/>
    <x v="1"/>
    <x v="2"/>
    <s v="Verpfl"/>
    <m/>
    <x v="33"/>
  </r>
  <r>
    <x v="40"/>
    <x v="23"/>
    <s v="Standart"/>
    <s v="B"/>
    <x v="1"/>
    <x v="4"/>
    <s v="GVA"/>
    <s v="Anerkennung nur im LV Hessen möglich"/>
    <x v="34"/>
  </r>
  <r>
    <x v="40"/>
    <x v="24"/>
    <s v="Auflagen"/>
    <s v="C"/>
    <x v="1"/>
    <x v="4"/>
    <s v="VuPA"/>
    <m/>
    <x v="31"/>
  </r>
  <r>
    <x v="41"/>
    <x v="26"/>
    <s v="Standart"/>
    <s v="B"/>
    <x v="1"/>
    <x v="4"/>
    <s v="LvB"/>
    <m/>
    <x v="35"/>
  </r>
  <r>
    <x v="41"/>
    <x v="19"/>
    <s v="Standart"/>
    <s v="B"/>
    <x v="1"/>
    <x v="0"/>
    <s v="SMuFK"/>
    <m/>
    <x v="24"/>
  </r>
  <r>
    <x v="41"/>
    <x v="21"/>
    <s v="Standart"/>
    <s v="B"/>
    <x v="1"/>
    <x v="4"/>
    <s v="TEuKM"/>
    <m/>
    <x v="36"/>
  </r>
  <r>
    <x v="41"/>
    <x v="28"/>
    <s v="Standart"/>
    <s v="B"/>
    <x v="1"/>
    <x v="4"/>
    <s v="ZFü"/>
    <m/>
    <x v="38"/>
  </r>
  <r>
    <x v="42"/>
    <x v="0"/>
    <s v="Auflagen"/>
    <s v="C"/>
    <x v="1"/>
    <x v="2"/>
    <s v="BGM"/>
    <m/>
    <x v="17"/>
  </r>
  <r>
    <x v="42"/>
    <x v="0"/>
    <s v="Auflagen"/>
    <s v="C"/>
    <x v="1"/>
    <x v="2"/>
    <s v="BGM"/>
    <m/>
    <x v="17"/>
  </r>
  <r>
    <x v="42"/>
    <x v="8"/>
    <s v="Routine"/>
    <s v="A"/>
    <x v="0"/>
    <x v="0"/>
    <s v="EGAS"/>
    <m/>
    <x v="8"/>
  </r>
  <r>
    <x v="42"/>
    <x v="16"/>
    <s v="Routine"/>
    <s v="A"/>
    <x v="0"/>
    <x v="0"/>
    <s v="PflU"/>
    <m/>
    <x v="18"/>
  </r>
  <r>
    <x v="42"/>
    <x v="4"/>
    <s v="Auflagen"/>
    <s v="C"/>
    <x v="1"/>
    <x v="3"/>
    <s v="SBU"/>
    <m/>
    <x v="19"/>
  </r>
  <r>
    <x v="42"/>
    <x v="4"/>
    <s v="Auflagen"/>
    <s v="C"/>
    <x v="1"/>
    <x v="3"/>
    <s v="SBU"/>
    <m/>
    <x v="19"/>
  </r>
  <r>
    <x v="42"/>
    <x v="9"/>
    <s v="Standart"/>
    <s v="B"/>
    <x v="1"/>
    <x v="4"/>
    <s v="SLG"/>
    <m/>
    <x v="41"/>
  </r>
  <r>
    <x v="42"/>
    <x v="5"/>
    <s v="Auflagen"/>
    <s v="C"/>
    <x v="1"/>
    <x v="3"/>
    <s v="SozBt"/>
    <m/>
    <x v="20"/>
  </r>
  <r>
    <x v="42"/>
    <x v="5"/>
    <s v="Auflagen"/>
    <s v="C"/>
    <x v="1"/>
    <x v="3"/>
    <s v="SozBt"/>
    <m/>
    <x v="20"/>
  </r>
  <r>
    <x v="43"/>
    <x v="0"/>
    <s v="Auflagen"/>
    <s v="C"/>
    <x v="1"/>
    <x v="2"/>
    <s v="BGM"/>
    <m/>
    <x v="17"/>
  </r>
  <r>
    <x v="43"/>
    <x v="16"/>
    <s v="Routine"/>
    <s v="A"/>
    <x v="0"/>
    <x v="0"/>
    <s v="PflU"/>
    <m/>
    <x v="18"/>
  </r>
  <r>
    <x v="43"/>
    <x v="4"/>
    <s v="Auflagen"/>
    <s v="C"/>
    <x v="1"/>
    <x v="3"/>
    <s v="SBU"/>
    <m/>
    <x v="19"/>
  </r>
  <r>
    <x v="43"/>
    <x v="5"/>
    <s v="Auflagen"/>
    <s v="C"/>
    <x v="1"/>
    <x v="3"/>
    <s v="SozBt"/>
    <m/>
    <x v="20"/>
  </r>
  <r>
    <x v="44"/>
    <x v="19"/>
    <s v="Standart"/>
    <s v="B"/>
    <x v="1"/>
    <x v="0"/>
    <s v="SMuFK"/>
    <m/>
    <x v="24"/>
  </r>
  <r>
    <x v="45"/>
    <x v="7"/>
    <s v="Auflagen"/>
    <s v="C"/>
    <x v="3"/>
    <x v="3"/>
    <s v="FKo"/>
    <m/>
    <x v="27"/>
  </r>
  <r>
    <x v="45"/>
    <x v="6"/>
    <s v="Auflagen"/>
    <s v="C"/>
    <x v="1"/>
    <x v="2"/>
    <s v="UKF"/>
    <m/>
    <x v="40"/>
  </r>
  <r>
    <x v="45"/>
    <x v="10"/>
    <s v="Routine"/>
    <s v="A"/>
    <x v="0"/>
    <x v="4"/>
    <s v="Verpfl"/>
    <m/>
    <x v="10"/>
  </r>
  <r>
    <x v="46"/>
    <x v="0"/>
    <s v="Auflagen"/>
    <s v="C"/>
    <x v="1"/>
    <x v="2"/>
    <s v="BGM"/>
    <m/>
    <x v="17"/>
  </r>
  <r>
    <x v="46"/>
    <x v="0"/>
    <s v="Auflagen"/>
    <s v="C"/>
    <x v="1"/>
    <x v="2"/>
    <s v="BGM"/>
    <m/>
    <x v="17"/>
  </r>
  <r>
    <x v="46"/>
    <x v="8"/>
    <s v="Routine"/>
    <s v="A"/>
    <x v="0"/>
    <x v="0"/>
    <s v="EGAS"/>
    <m/>
    <x v="8"/>
  </r>
  <r>
    <x v="46"/>
    <x v="4"/>
    <s v="Auflagen"/>
    <s v="C"/>
    <x v="1"/>
    <x v="3"/>
    <s v="SBU"/>
    <m/>
    <x v="19"/>
  </r>
  <r>
    <x v="46"/>
    <x v="4"/>
    <s v="Auflagen"/>
    <s v="C"/>
    <x v="1"/>
    <x v="3"/>
    <s v="SBU"/>
    <m/>
    <x v="19"/>
  </r>
  <r>
    <x v="46"/>
    <x v="9"/>
    <s v="Auflagen"/>
    <s v="C"/>
    <x v="1"/>
    <x v="4"/>
    <s v="SLG"/>
    <m/>
    <x v="23"/>
  </r>
  <r>
    <x v="46"/>
    <x v="5"/>
    <s v="Auflagen"/>
    <s v="C"/>
    <x v="1"/>
    <x v="3"/>
    <s v="SozBt"/>
    <m/>
    <x v="20"/>
  </r>
  <r>
    <x v="46"/>
    <x v="5"/>
    <s v="Auflagen"/>
    <s v="C"/>
    <x v="1"/>
    <x v="3"/>
    <s v="SozBt"/>
    <m/>
    <x v="20"/>
  </r>
  <r>
    <x v="47"/>
    <x v="0"/>
    <s v="Auflagen"/>
    <s v="C"/>
    <x v="1"/>
    <x v="2"/>
    <s v="BGM"/>
    <m/>
    <x v="17"/>
  </r>
  <r>
    <x v="47"/>
    <x v="4"/>
    <s v="Auflagen"/>
    <s v="C"/>
    <x v="1"/>
    <x v="3"/>
    <s v="SBU"/>
    <m/>
    <x v="19"/>
  </r>
  <r>
    <x v="47"/>
    <x v="19"/>
    <s v="Auflagen"/>
    <s v="C"/>
    <x v="1"/>
    <x v="3"/>
    <s v="SMuFK"/>
    <m/>
    <x v="30"/>
  </r>
  <r>
    <x v="47"/>
    <x v="5"/>
    <s v="Auflagen"/>
    <s v="C"/>
    <x v="1"/>
    <x v="3"/>
    <s v="SozBt"/>
    <m/>
    <x v="20"/>
  </r>
  <r>
    <x v="48"/>
    <x v="8"/>
    <s v="Routine"/>
    <s v="A"/>
    <x v="0"/>
    <x v="0"/>
    <s v="EGAS"/>
    <m/>
    <x v="8"/>
  </r>
  <r>
    <x v="48"/>
    <x v="9"/>
    <s v="Auflagen"/>
    <s v="C"/>
    <x v="1"/>
    <x v="4"/>
    <s v="SLG"/>
    <m/>
    <x v="23"/>
  </r>
  <r>
    <x v="49"/>
    <x v="20"/>
    <s v="Auflagen"/>
    <s v="C"/>
    <x v="1"/>
    <x v="4"/>
    <s v="SuSM"/>
    <m/>
    <x v="25"/>
  </r>
  <r>
    <x v="50"/>
    <x v="16"/>
    <s v="Auflagen"/>
    <s v="C"/>
    <x v="1"/>
    <x v="4"/>
    <s v="PflU"/>
    <m/>
    <x v="42"/>
  </r>
  <r>
    <x v="51"/>
    <x v="0"/>
    <s v="Auflagen"/>
    <s v="C"/>
    <x v="1"/>
    <x v="2"/>
    <s v="BGM"/>
    <m/>
    <x v="17"/>
  </r>
  <r>
    <x v="51"/>
    <x v="4"/>
    <s v="Auflagen"/>
    <s v="C"/>
    <x v="1"/>
    <x v="3"/>
    <s v="SBU"/>
    <m/>
    <x v="19"/>
  </r>
  <r>
    <x v="51"/>
    <x v="6"/>
    <s v="Auflagen"/>
    <s v="C"/>
    <x v="1"/>
    <x v="2"/>
    <s v="UKF"/>
    <m/>
    <x v="40"/>
  </r>
  <r>
    <x v="52"/>
    <x v="0"/>
    <s v="Auflagen"/>
    <s v="C"/>
    <x v="1"/>
    <x v="2"/>
    <s v="BGM"/>
    <m/>
    <x v="17"/>
  </r>
  <r>
    <x v="52"/>
    <x v="4"/>
    <s v="Auflagen"/>
    <s v="C"/>
    <x v="1"/>
    <x v="3"/>
    <s v="SBU"/>
    <m/>
    <x v="19"/>
  </r>
  <r>
    <x v="53"/>
    <x v="21"/>
    <s v="Standart"/>
    <s v="B"/>
    <x v="1"/>
    <x v="4"/>
    <s v="TEuKM"/>
    <m/>
    <x v="36"/>
  </r>
  <r>
    <x v="54"/>
    <x v="7"/>
    <s v="Auflagen"/>
    <s v="C"/>
    <x v="3"/>
    <x v="3"/>
    <s v="FKo"/>
    <m/>
    <x v="27"/>
  </r>
  <r>
    <x v="54"/>
    <x v="10"/>
    <s v="Routine"/>
    <s v="A"/>
    <x v="0"/>
    <x v="4"/>
    <s v="Verpfl"/>
    <m/>
    <x v="10"/>
  </r>
  <r>
    <x v="55"/>
    <x v="30"/>
    <s v="Auflagen"/>
    <s v="C"/>
    <x v="1"/>
    <x v="4"/>
    <s v="PSNVE"/>
    <m/>
    <x v="43"/>
  </r>
  <r>
    <x v="56"/>
    <x v="7"/>
    <s v="Auflagen"/>
    <s v="C"/>
    <x v="3"/>
    <x v="3"/>
    <s v="FKo"/>
    <m/>
    <x v="27"/>
  </r>
  <r>
    <x v="56"/>
    <x v="10"/>
    <s v="Routine"/>
    <s v="A"/>
    <x v="0"/>
    <x v="4"/>
    <s v="Verpfl"/>
    <m/>
    <x v="10"/>
  </r>
  <r>
    <x v="57"/>
    <x v="31"/>
    <s v="Auflagen"/>
    <s v="C"/>
    <x v="1"/>
    <x v="3"/>
    <s v="PSNVB"/>
    <m/>
    <x v="44"/>
  </r>
  <r>
    <x v="58"/>
    <x v="32"/>
    <s v="Auflagen"/>
    <s v="C"/>
    <x v="3"/>
    <x v="3"/>
    <s v="VKM"/>
    <s v="Anerkennung nur im LV Hessen möglich"/>
    <x v="45"/>
  </r>
  <r>
    <x v="59"/>
    <x v="10"/>
    <s v="Auflagen"/>
    <s v="C"/>
    <x v="1"/>
    <x v="2"/>
    <s v="Verpfl"/>
    <m/>
    <x v="33"/>
  </r>
  <r>
    <x v="60"/>
    <x v="0"/>
    <s v="Auflagen"/>
    <s v="C"/>
    <x v="1"/>
    <x v="2"/>
    <s v="BGM"/>
    <m/>
    <x v="17"/>
  </r>
  <r>
    <x v="60"/>
    <x v="14"/>
    <s v="Standart"/>
    <s v="B"/>
    <x v="1"/>
    <x v="0"/>
    <s v="EgUG"/>
    <m/>
    <x v="15"/>
  </r>
  <r>
    <x v="60"/>
    <x v="4"/>
    <s v="Auflagen"/>
    <s v="C"/>
    <x v="1"/>
    <x v="3"/>
    <s v="SBU"/>
    <m/>
    <x v="19"/>
  </r>
  <r>
    <x v="60"/>
    <x v="5"/>
    <s v="Auflagen"/>
    <s v="C"/>
    <x v="1"/>
    <x v="3"/>
    <s v="SozBt"/>
    <m/>
    <x v="20"/>
  </r>
  <r>
    <x v="61"/>
    <x v="0"/>
    <s v="Auflagen"/>
    <s v="C"/>
    <x v="1"/>
    <x v="2"/>
    <s v="BGM"/>
    <m/>
    <x v="17"/>
  </r>
  <r>
    <x v="61"/>
    <x v="14"/>
    <s v="Standart"/>
    <s v="B"/>
    <x v="1"/>
    <x v="0"/>
    <s v="EgUG"/>
    <m/>
    <x v="15"/>
  </r>
  <r>
    <x v="61"/>
    <x v="4"/>
    <s v="Auflagen"/>
    <s v="C"/>
    <x v="1"/>
    <x v="3"/>
    <s v="SBU"/>
    <m/>
    <x v="19"/>
  </r>
  <r>
    <x v="61"/>
    <x v="5"/>
    <s v="Auflagen"/>
    <s v="C"/>
    <x v="1"/>
    <x v="3"/>
    <s v="SozBt"/>
    <m/>
    <x v="20"/>
  </r>
  <r>
    <x v="62"/>
    <x v="21"/>
    <s v="Standart"/>
    <s v="B"/>
    <x v="1"/>
    <x v="4"/>
    <s v="TEuKM"/>
    <m/>
    <x v="36"/>
  </r>
  <r>
    <x v="63"/>
    <x v="26"/>
    <s v="Standart"/>
    <s v="B"/>
    <x v="1"/>
    <x v="4"/>
    <s v="LvB"/>
    <m/>
    <x v="35"/>
  </r>
  <r>
    <x v="64"/>
    <x v="8"/>
    <s v="Routine"/>
    <s v="A"/>
    <x v="0"/>
    <x v="0"/>
    <s v="EGAS"/>
    <m/>
    <x v="8"/>
  </r>
  <r>
    <x v="64"/>
    <x v="9"/>
    <s v="Auflagen"/>
    <s v="C"/>
    <x v="1"/>
    <x v="4"/>
    <s v="SLG"/>
    <m/>
    <x v="23"/>
  </r>
  <r>
    <x v="65"/>
    <x v="8"/>
    <s v="Routine"/>
    <s v="A"/>
    <x v="0"/>
    <x v="0"/>
    <s v="EGAS"/>
    <m/>
    <x v="8"/>
  </r>
  <r>
    <x v="65"/>
    <x v="9"/>
    <s v="Auflagen"/>
    <s v="C"/>
    <x v="1"/>
    <x v="4"/>
    <s v="SLG"/>
    <m/>
    <x v="23"/>
  </r>
  <r>
    <x v="66"/>
    <x v="8"/>
    <s v="Routine"/>
    <s v="A"/>
    <x v="0"/>
    <x v="0"/>
    <s v="EGAS"/>
    <m/>
    <x v="8"/>
  </r>
  <r>
    <x v="66"/>
    <x v="9"/>
    <s v="Auflagen"/>
    <s v="C"/>
    <x v="1"/>
    <x v="4"/>
    <s v="SLG"/>
    <m/>
    <x v="23"/>
  </r>
  <r>
    <x v="67"/>
    <x v="0"/>
    <s v="Auflagen"/>
    <s v="C"/>
    <x v="1"/>
    <x v="2"/>
    <s v="BGM"/>
    <m/>
    <x v="17"/>
  </r>
  <r>
    <x v="67"/>
    <x v="14"/>
    <s v="Standart"/>
    <s v="B"/>
    <x v="1"/>
    <x v="0"/>
    <s v="EgUG"/>
    <m/>
    <x v="15"/>
  </r>
  <r>
    <x v="67"/>
    <x v="4"/>
    <s v="Auflagen"/>
    <s v="C"/>
    <x v="1"/>
    <x v="3"/>
    <s v="SBU"/>
    <m/>
    <x v="19"/>
  </r>
  <r>
    <x v="67"/>
    <x v="5"/>
    <s v="Auflagen"/>
    <s v="C"/>
    <x v="1"/>
    <x v="3"/>
    <s v="SozBt"/>
    <m/>
    <x v="20"/>
  </r>
  <r>
    <x v="68"/>
    <x v="20"/>
    <s v="Auflagen"/>
    <s v="C"/>
    <x v="1"/>
    <x v="4"/>
    <s v="SuSM"/>
    <m/>
    <x v="25"/>
  </r>
  <r>
    <x v="69"/>
    <x v="23"/>
    <s v="Prüfung"/>
    <s v="C"/>
    <x v="4"/>
    <x v="3"/>
    <s v="GVA"/>
    <s v="Anerkennung nur im LV Hessen möglich"/>
    <x v="29"/>
  </r>
  <r>
    <x v="69"/>
    <x v="19"/>
    <s v="Standart"/>
    <s v="B"/>
    <x v="1"/>
    <x v="0"/>
    <s v="SMuFK"/>
    <m/>
    <x v="24"/>
  </r>
  <r>
    <x v="69"/>
    <x v="21"/>
    <s v="Auflagen"/>
    <s v="C"/>
    <x v="1"/>
    <x v="3"/>
    <s v="TEuKM"/>
    <m/>
    <x v="26"/>
  </r>
  <r>
    <x v="69"/>
    <x v="24"/>
    <s v="Auflagen"/>
    <s v="C"/>
    <x v="1"/>
    <x v="3"/>
    <s v="VuPA"/>
    <m/>
    <x v="31"/>
  </r>
  <r>
    <x v="70"/>
    <x v="7"/>
    <s v="Auflagen"/>
    <s v="C"/>
    <x v="3"/>
    <x v="3"/>
    <s v="FKo"/>
    <m/>
    <x v="27"/>
  </r>
  <r>
    <x v="70"/>
    <x v="10"/>
    <s v="Routine"/>
    <s v="A"/>
    <x v="0"/>
    <x v="4"/>
    <s v="Verpfl"/>
    <m/>
    <x v="10"/>
  </r>
  <r>
    <x v="71"/>
    <x v="20"/>
    <s v="Auflagen"/>
    <s v="C"/>
    <x v="1"/>
    <x v="4"/>
    <s v="SuSM"/>
    <m/>
    <x v="25"/>
  </r>
  <r>
    <x v="72"/>
    <x v="0"/>
    <s v="Auflagen"/>
    <s v="C"/>
    <x v="1"/>
    <x v="2"/>
    <s v="BGM"/>
    <m/>
    <x v="17"/>
  </r>
  <r>
    <x v="72"/>
    <x v="8"/>
    <s v="Routine"/>
    <s v="A"/>
    <x v="0"/>
    <x v="0"/>
    <s v="EGAS"/>
    <m/>
    <x v="8"/>
  </r>
  <r>
    <x v="72"/>
    <x v="17"/>
    <s v="Routine"/>
    <s v="A"/>
    <x v="5"/>
    <x v="4"/>
    <s v="GPSNV"/>
    <m/>
    <x v="21"/>
  </r>
  <r>
    <x v="72"/>
    <x v="18"/>
    <s v="Routine"/>
    <s v="A"/>
    <x v="0"/>
    <x v="0"/>
    <s v="PSNVZS"/>
    <m/>
    <x v="22"/>
  </r>
  <r>
    <x v="72"/>
    <x v="4"/>
    <s v="Auflagen"/>
    <s v="C"/>
    <x v="1"/>
    <x v="3"/>
    <s v="SBU"/>
    <m/>
    <x v="19"/>
  </r>
  <r>
    <x v="72"/>
    <x v="9"/>
    <s v="Routine"/>
    <s v="A"/>
    <x v="5"/>
    <x v="0"/>
    <s v="SLG"/>
    <m/>
    <x v="9"/>
  </r>
  <r>
    <x v="72"/>
    <x v="5"/>
    <s v="Auflagen"/>
    <s v="C"/>
    <x v="1"/>
    <x v="3"/>
    <s v="SozBt"/>
    <m/>
    <x v="20"/>
  </r>
  <r>
    <x v="73"/>
    <x v="20"/>
    <s v="Auflagen"/>
    <s v="C"/>
    <x v="1"/>
    <x v="4"/>
    <s v="SuSM"/>
    <m/>
    <x v="25"/>
  </r>
  <r>
    <x v="74"/>
    <x v="27"/>
    <s v="Auflagen"/>
    <s v="C"/>
    <x v="2"/>
    <x v="4"/>
    <s v="GFü"/>
    <m/>
    <x v="46"/>
  </r>
  <r>
    <x v="74"/>
    <x v="21"/>
    <s v="Auflagen"/>
    <s v="C"/>
    <x v="2"/>
    <x v="4"/>
    <s v="TEuKM"/>
    <m/>
    <x v="26"/>
  </r>
  <r>
    <x v="74"/>
    <x v="29"/>
    <s v="Auflagen"/>
    <s v="C"/>
    <x v="2"/>
    <x v="4"/>
    <s v="VFü"/>
    <m/>
    <x v="47"/>
  </r>
  <r>
    <x v="74"/>
    <x v="28"/>
    <s v="Auflagen"/>
    <s v="C"/>
    <x v="2"/>
    <x v="4"/>
    <s v="ZFü"/>
    <m/>
    <x v="48"/>
  </r>
  <r>
    <x v="75"/>
    <x v="8"/>
    <s v="Routine"/>
    <s v="A"/>
    <x v="0"/>
    <x v="0"/>
    <s v="EGAS"/>
    <m/>
    <x v="8"/>
  </r>
  <r>
    <x v="75"/>
    <x v="9"/>
    <s v="Auflagen"/>
    <s v="C"/>
    <x v="1"/>
    <x v="4"/>
    <s v="SLG"/>
    <m/>
    <x v="23"/>
  </r>
  <r>
    <x v="76"/>
    <x v="12"/>
    <s v="Standart"/>
    <s v="B"/>
    <x v="3"/>
    <x v="4"/>
    <s v="PAStF"/>
    <m/>
    <x v="12"/>
  </r>
  <r>
    <x v="76"/>
    <x v="11"/>
    <s v="Standart"/>
    <s v="B"/>
    <x v="3"/>
    <x v="0"/>
    <s v="PAStG"/>
    <m/>
    <x v="13"/>
  </r>
  <r>
    <x v="77"/>
    <x v="0"/>
    <s v="Auflagen"/>
    <s v="C"/>
    <x v="1"/>
    <x v="2"/>
    <s v="BGM"/>
    <m/>
    <x v="17"/>
  </r>
  <r>
    <x v="77"/>
    <x v="14"/>
    <s v="Standart"/>
    <s v="B"/>
    <x v="1"/>
    <x v="0"/>
    <s v="EgUG"/>
    <m/>
    <x v="15"/>
  </r>
  <r>
    <x v="77"/>
    <x v="4"/>
    <s v="Auflagen"/>
    <s v="C"/>
    <x v="1"/>
    <x v="3"/>
    <s v="SBU"/>
    <m/>
    <x v="19"/>
  </r>
  <r>
    <x v="77"/>
    <x v="5"/>
    <s v="Auflagen"/>
    <s v="C"/>
    <x v="1"/>
    <x v="3"/>
    <s v="SozBt"/>
    <m/>
    <x v="20"/>
  </r>
  <r>
    <x v="78"/>
    <x v="0"/>
    <s v="Auflagen"/>
    <s v="C"/>
    <x v="1"/>
    <x v="2"/>
    <s v="BGM"/>
    <m/>
    <x v="17"/>
  </r>
  <r>
    <x v="78"/>
    <x v="0"/>
    <s v="Auflagen"/>
    <s v="C"/>
    <x v="1"/>
    <x v="2"/>
    <s v="BGM"/>
    <m/>
    <x v="17"/>
  </r>
  <r>
    <x v="78"/>
    <x v="16"/>
    <s v="Routine"/>
    <s v="A"/>
    <x v="0"/>
    <x v="0"/>
    <s v="PflU"/>
    <m/>
    <x v="18"/>
  </r>
  <r>
    <x v="78"/>
    <x v="4"/>
    <s v="Auflagen"/>
    <s v="C"/>
    <x v="1"/>
    <x v="3"/>
    <s v="SBU"/>
    <m/>
    <x v="19"/>
  </r>
  <r>
    <x v="78"/>
    <x v="4"/>
    <s v="Auflagen"/>
    <s v="C"/>
    <x v="1"/>
    <x v="3"/>
    <s v="SBU"/>
    <m/>
    <x v="19"/>
  </r>
  <r>
    <x v="78"/>
    <x v="5"/>
    <s v="Auflagen"/>
    <s v="C"/>
    <x v="1"/>
    <x v="3"/>
    <s v="SozBt"/>
    <m/>
    <x v="20"/>
  </r>
  <r>
    <x v="78"/>
    <x v="5"/>
    <s v="Auflagen"/>
    <s v="C"/>
    <x v="1"/>
    <x v="3"/>
    <s v="SozBt"/>
    <m/>
    <x v="20"/>
  </r>
  <r>
    <x v="79"/>
    <x v="0"/>
    <s v="Auflagen"/>
    <s v="C"/>
    <x v="1"/>
    <x v="2"/>
    <s v="BGM"/>
    <m/>
    <x v="17"/>
  </r>
  <r>
    <x v="79"/>
    <x v="0"/>
    <s v="Auflagen"/>
    <s v="C"/>
    <x v="1"/>
    <x v="2"/>
    <s v="BGM"/>
    <m/>
    <x v="17"/>
  </r>
  <r>
    <x v="79"/>
    <x v="8"/>
    <s v="Routine"/>
    <s v="A"/>
    <x v="0"/>
    <x v="0"/>
    <s v="EGAS"/>
    <m/>
    <x v="8"/>
  </r>
  <r>
    <x v="79"/>
    <x v="17"/>
    <s v="Routine"/>
    <s v="A"/>
    <x v="0"/>
    <x v="4"/>
    <s v="GPSNV"/>
    <m/>
    <x v="21"/>
  </r>
  <r>
    <x v="79"/>
    <x v="16"/>
    <s v="Routine"/>
    <s v="A"/>
    <x v="0"/>
    <x v="0"/>
    <s v="PflU"/>
    <m/>
    <x v="18"/>
  </r>
  <r>
    <x v="79"/>
    <x v="18"/>
    <s v="Routine"/>
    <s v="A"/>
    <x v="0"/>
    <x v="0"/>
    <s v="PSNVZS"/>
    <m/>
    <x v="22"/>
  </r>
  <r>
    <x v="79"/>
    <x v="4"/>
    <s v="Auflagen"/>
    <s v="C"/>
    <x v="1"/>
    <x v="3"/>
    <s v="SBU"/>
    <m/>
    <x v="19"/>
  </r>
  <r>
    <x v="79"/>
    <x v="4"/>
    <s v="Auflagen"/>
    <s v="C"/>
    <x v="1"/>
    <x v="3"/>
    <s v="SBU"/>
    <m/>
    <x v="19"/>
  </r>
  <r>
    <x v="79"/>
    <x v="9"/>
    <s v="Standart"/>
    <s v="B"/>
    <x v="1"/>
    <x v="4"/>
    <s v="SLG"/>
    <m/>
    <x v="41"/>
  </r>
  <r>
    <x v="79"/>
    <x v="5"/>
    <s v="Auflagen"/>
    <s v="C"/>
    <x v="1"/>
    <x v="3"/>
    <s v="SozBt"/>
    <m/>
    <x v="20"/>
  </r>
  <r>
    <x v="79"/>
    <x v="5"/>
    <s v="Auflagen"/>
    <s v="C"/>
    <x v="1"/>
    <x v="3"/>
    <s v="SozBt"/>
    <m/>
    <x v="20"/>
  </r>
  <r>
    <x v="80"/>
    <x v="0"/>
    <s v="Auflagen"/>
    <s v="C"/>
    <x v="1"/>
    <x v="2"/>
    <s v="BGM"/>
    <m/>
    <x v="17"/>
  </r>
  <r>
    <x v="80"/>
    <x v="4"/>
    <s v="Auflagen"/>
    <s v="C"/>
    <x v="1"/>
    <x v="3"/>
    <s v="SBU"/>
    <m/>
    <x v="19"/>
  </r>
  <r>
    <x v="80"/>
    <x v="5"/>
    <s v="Auflagen"/>
    <s v="C"/>
    <x v="1"/>
    <x v="3"/>
    <s v="SozBt"/>
    <m/>
    <x v="20"/>
  </r>
  <r>
    <x v="81"/>
    <x v="20"/>
    <s v="Auflagen"/>
    <s v="C"/>
    <x v="1"/>
    <x v="4"/>
    <s v="SuSM"/>
    <m/>
    <x v="25"/>
  </r>
  <r>
    <x v="82"/>
    <x v="27"/>
    <s v="Auflagen"/>
    <s v="C"/>
    <x v="3"/>
    <x v="4"/>
    <s v="GFü"/>
    <m/>
    <x v="46"/>
  </r>
  <r>
    <x v="82"/>
    <x v="21"/>
    <s v="Auflagen"/>
    <s v="C"/>
    <x v="3"/>
    <x v="4"/>
    <s v="TEuKM"/>
    <m/>
    <x v="26"/>
  </r>
  <r>
    <x v="82"/>
    <x v="29"/>
    <s v="Auflagen"/>
    <s v="C"/>
    <x v="3"/>
    <x v="4"/>
    <s v="VFü"/>
    <m/>
    <x v="47"/>
  </r>
  <r>
    <x v="82"/>
    <x v="28"/>
    <s v="Auflagen"/>
    <s v="C"/>
    <x v="3"/>
    <x v="4"/>
    <s v="ZFü"/>
    <m/>
    <x v="48"/>
  </r>
  <r>
    <x v="83"/>
    <x v="0"/>
    <s v="Auflagen"/>
    <s v="C"/>
    <x v="1"/>
    <x v="2"/>
    <s v="BGM"/>
    <m/>
    <x v="17"/>
  </r>
  <r>
    <x v="83"/>
    <x v="14"/>
    <s v="Standart"/>
    <s v="B"/>
    <x v="1"/>
    <x v="0"/>
    <s v="EgUG"/>
    <m/>
    <x v="15"/>
  </r>
  <r>
    <x v="83"/>
    <x v="4"/>
    <s v="Auflagen"/>
    <s v="C"/>
    <x v="1"/>
    <x v="3"/>
    <s v="SBU"/>
    <m/>
    <x v="19"/>
  </r>
  <r>
    <x v="83"/>
    <x v="5"/>
    <s v="Auflagen"/>
    <s v="C"/>
    <x v="1"/>
    <x v="3"/>
    <s v="SozBt"/>
    <m/>
    <x v="20"/>
  </r>
  <r>
    <x v="84"/>
    <x v="30"/>
    <s v="Auflagen"/>
    <s v="C"/>
    <x v="1"/>
    <x v="4"/>
    <s v="PSNVE"/>
    <m/>
    <x v="43"/>
  </r>
  <r>
    <x v="85"/>
    <x v="0"/>
    <s v="Auflagen"/>
    <s v="C"/>
    <x v="1"/>
    <x v="2"/>
    <s v="BGM"/>
    <m/>
    <x v="17"/>
  </r>
  <r>
    <x v="85"/>
    <x v="17"/>
    <s v="Routine"/>
    <s v="A"/>
    <x v="0"/>
    <x v="0"/>
    <s v="GPSNV"/>
    <m/>
    <x v="21"/>
  </r>
  <r>
    <x v="85"/>
    <x v="18"/>
    <s v="Routine"/>
    <s v="A"/>
    <x v="0"/>
    <x v="0"/>
    <s v="PSNVZS"/>
    <m/>
    <x v="22"/>
  </r>
  <r>
    <x v="85"/>
    <x v="4"/>
    <s v="Auflagen"/>
    <s v="C"/>
    <x v="1"/>
    <x v="3"/>
    <s v="SBU"/>
    <m/>
    <x v="19"/>
  </r>
  <r>
    <x v="85"/>
    <x v="5"/>
    <s v="Auflagen"/>
    <s v="C"/>
    <x v="1"/>
    <x v="3"/>
    <s v="SozBt"/>
    <m/>
    <x v="20"/>
  </r>
  <r>
    <x v="86"/>
    <x v="20"/>
    <s v="Auflagen"/>
    <s v="C"/>
    <x v="1"/>
    <x v="4"/>
    <s v="SuSM"/>
    <m/>
    <x v="25"/>
  </r>
  <r>
    <x v="87"/>
    <x v="0"/>
    <s v="Auflagen"/>
    <s v="C"/>
    <x v="1"/>
    <x v="2"/>
    <s v="BGM"/>
    <m/>
    <x v="17"/>
  </r>
  <r>
    <x v="87"/>
    <x v="4"/>
    <s v="Auflagen"/>
    <s v="C"/>
    <x v="1"/>
    <x v="3"/>
    <s v="SBU"/>
    <m/>
    <x v="19"/>
  </r>
  <r>
    <x v="87"/>
    <x v="5"/>
    <s v="Auflagen"/>
    <s v="C"/>
    <x v="1"/>
    <x v="3"/>
    <s v="SozBt"/>
    <m/>
    <x v="20"/>
  </r>
  <r>
    <x v="88"/>
    <x v="8"/>
    <s v="Routine"/>
    <s v="A"/>
    <x v="0"/>
    <x v="0"/>
    <s v="EGAS"/>
    <m/>
    <x v="8"/>
  </r>
  <r>
    <x v="88"/>
    <x v="17"/>
    <s v="Routine"/>
    <s v="A"/>
    <x v="0"/>
    <x v="0"/>
    <s v="GPSNV"/>
    <m/>
    <x v="21"/>
  </r>
  <r>
    <x v="88"/>
    <x v="18"/>
    <s v="Routine"/>
    <s v="A"/>
    <x v="0"/>
    <x v="0"/>
    <s v="PSNVZS"/>
    <m/>
    <x v="22"/>
  </r>
  <r>
    <x v="88"/>
    <x v="9"/>
    <s v="Auflagen"/>
    <s v="C"/>
    <x v="1"/>
    <x v="4"/>
    <s v="SLG"/>
    <m/>
    <x v="23"/>
  </r>
  <r>
    <x v="89"/>
    <x v="20"/>
    <s v="Auflagen"/>
    <s v="C"/>
    <x v="1"/>
    <x v="4"/>
    <s v="SuSM"/>
    <m/>
    <x v="25"/>
  </r>
  <r>
    <x v="90"/>
    <x v="0"/>
    <s v="Auflagen"/>
    <s v="C"/>
    <x v="1"/>
    <x v="2"/>
    <s v="BGM"/>
    <m/>
    <x v="17"/>
  </r>
  <r>
    <x v="90"/>
    <x v="8"/>
    <s v="Routine"/>
    <s v="A"/>
    <x v="0"/>
    <x v="0"/>
    <s v="EGAS"/>
    <m/>
    <x v="8"/>
  </r>
  <r>
    <x v="90"/>
    <x v="8"/>
    <s v="Routine"/>
    <s v="A"/>
    <x v="0"/>
    <x v="0"/>
    <s v="EGAS"/>
    <m/>
    <x v="8"/>
  </r>
  <r>
    <x v="90"/>
    <x v="4"/>
    <s v="Auflagen"/>
    <s v="C"/>
    <x v="1"/>
    <x v="3"/>
    <s v="SBU"/>
    <m/>
    <x v="19"/>
  </r>
  <r>
    <x v="90"/>
    <x v="9"/>
    <s v="Routine"/>
    <s v="A"/>
    <x v="5"/>
    <x v="0"/>
    <s v="SLG"/>
    <m/>
    <x v="9"/>
  </r>
  <r>
    <x v="90"/>
    <x v="5"/>
    <s v="Auflagen"/>
    <s v="C"/>
    <x v="1"/>
    <x v="3"/>
    <s v="SozBt"/>
    <m/>
    <x v="20"/>
  </r>
  <r>
    <x v="91"/>
    <x v="9"/>
    <s v="Routine"/>
    <s v="A"/>
    <x v="5"/>
    <x v="0"/>
    <s v="SLG"/>
    <m/>
    <x v="9"/>
  </r>
  <r>
    <x v="92"/>
    <x v="8"/>
    <s v="Routine"/>
    <s v="A"/>
    <x v="0"/>
    <x v="0"/>
    <s v="EGAS"/>
    <m/>
    <x v="8"/>
  </r>
  <r>
    <x v="92"/>
    <x v="9"/>
    <s v="Routine"/>
    <s v="A"/>
    <x v="0"/>
    <x v="0"/>
    <s v="SLG"/>
    <m/>
    <x v="9"/>
  </r>
  <r>
    <x v="93"/>
    <x v="16"/>
    <s v="Auflagen"/>
    <s v="C"/>
    <x v="1"/>
    <x v="3"/>
    <s v="PflU"/>
    <m/>
    <x v="42"/>
  </r>
  <r>
    <x v="94"/>
    <x v="16"/>
    <s v="Auflagen"/>
    <s v="C"/>
    <x v="1"/>
    <x v="4"/>
    <s v="PflU"/>
    <m/>
    <x v="42"/>
  </r>
  <r>
    <x v="95"/>
    <x v="23"/>
    <s v="Standart"/>
    <s v="B"/>
    <x v="1"/>
    <x v="4"/>
    <s v="GVA"/>
    <s v="Anerkennung nur im LV Hessen möglich"/>
    <x v="34"/>
  </r>
  <r>
    <x v="95"/>
    <x v="24"/>
    <s v="Auflagen"/>
    <s v="C"/>
    <x v="1"/>
    <x v="4"/>
    <s v="VuPA"/>
    <m/>
    <x v="31"/>
  </r>
  <r>
    <x v="96"/>
    <x v="0"/>
    <s v="Auflagen"/>
    <s v="C"/>
    <x v="1"/>
    <x v="2"/>
    <s v="BGM"/>
    <m/>
    <x v="17"/>
  </r>
  <r>
    <x v="96"/>
    <x v="4"/>
    <s v="Auflagen"/>
    <s v="C"/>
    <x v="1"/>
    <x v="3"/>
    <s v="SBU"/>
    <m/>
    <x v="19"/>
  </r>
  <r>
    <x v="96"/>
    <x v="19"/>
    <s v="Auflagen"/>
    <s v="C"/>
    <x v="1"/>
    <x v="3"/>
    <s v="SMuFK"/>
    <m/>
    <x v="30"/>
  </r>
  <r>
    <x v="96"/>
    <x v="5"/>
    <s v="Auflagen"/>
    <s v="C"/>
    <x v="1"/>
    <x v="3"/>
    <s v="SozBt"/>
    <m/>
    <x v="20"/>
  </r>
  <r>
    <x v="97"/>
    <x v="0"/>
    <s v="Auflagen"/>
    <s v="C"/>
    <x v="1"/>
    <x v="2"/>
    <s v="BGM"/>
    <m/>
    <x v="17"/>
  </r>
  <r>
    <x v="97"/>
    <x v="17"/>
    <s v="Routine"/>
    <s v="A"/>
    <x v="0"/>
    <x v="0"/>
    <s v="GPSNV"/>
    <m/>
    <x v="21"/>
  </r>
  <r>
    <x v="97"/>
    <x v="18"/>
    <s v="Routine"/>
    <s v="A"/>
    <x v="0"/>
    <x v="0"/>
    <s v="PSNVZS"/>
    <m/>
    <x v="22"/>
  </r>
  <r>
    <x v="97"/>
    <x v="4"/>
    <s v="Auflagen"/>
    <s v="C"/>
    <x v="1"/>
    <x v="3"/>
    <s v="SBU"/>
    <m/>
    <x v="19"/>
  </r>
  <r>
    <x v="97"/>
    <x v="5"/>
    <s v="Auflagen"/>
    <s v="C"/>
    <x v="1"/>
    <x v="3"/>
    <s v="SozBt"/>
    <m/>
    <x v="20"/>
  </r>
  <r>
    <x v="98"/>
    <x v="20"/>
    <s v="Auflagen"/>
    <s v="C"/>
    <x v="1"/>
    <x v="4"/>
    <s v="SuSM"/>
    <m/>
    <x v="25"/>
  </r>
  <r>
    <x v="99"/>
    <x v="0"/>
    <s v="Auflagen"/>
    <s v="C"/>
    <x v="1"/>
    <x v="2"/>
    <s v="BGM"/>
    <m/>
    <x v="17"/>
  </r>
  <r>
    <x v="99"/>
    <x v="17"/>
    <s v="Routine"/>
    <s v="A"/>
    <x v="0"/>
    <x v="0"/>
    <s v="GPSNV"/>
    <m/>
    <x v="21"/>
  </r>
  <r>
    <x v="99"/>
    <x v="18"/>
    <s v="Routine"/>
    <s v="A"/>
    <x v="0"/>
    <x v="0"/>
    <s v="PSNVZS"/>
    <m/>
    <x v="22"/>
  </r>
  <r>
    <x v="99"/>
    <x v="4"/>
    <s v="Auflagen"/>
    <s v="C"/>
    <x v="1"/>
    <x v="3"/>
    <s v="SBU"/>
    <m/>
    <x v="19"/>
  </r>
  <r>
    <x v="99"/>
    <x v="5"/>
    <s v="Auflagen"/>
    <s v="C"/>
    <x v="1"/>
    <x v="3"/>
    <s v="SozBt"/>
    <m/>
    <x v="20"/>
  </r>
  <r>
    <x v="100"/>
    <x v="0"/>
    <s v="Auflagen"/>
    <s v="C"/>
    <x v="1"/>
    <x v="2"/>
    <s v="BGM"/>
    <m/>
    <x v="17"/>
  </r>
  <r>
    <x v="100"/>
    <x v="4"/>
    <s v="Auflagen"/>
    <s v="C"/>
    <x v="1"/>
    <x v="3"/>
    <s v="SBU"/>
    <m/>
    <x v="19"/>
  </r>
  <r>
    <x v="100"/>
    <x v="5"/>
    <s v="Auflagen"/>
    <s v="C"/>
    <x v="1"/>
    <x v="3"/>
    <s v="SozBt"/>
    <m/>
    <x v="20"/>
  </r>
  <r>
    <x v="101"/>
    <x v="20"/>
    <s v="Auflagen"/>
    <s v="C"/>
    <x v="1"/>
    <x v="4"/>
    <s v="SuSM"/>
    <m/>
    <x v="25"/>
  </r>
  <r>
    <x v="102"/>
    <x v="33"/>
    <s v="Standart"/>
    <s v="B"/>
    <x v="1"/>
    <x v="4"/>
    <s v="FiT"/>
    <s v="Anerkennung nur im LV Hessen möglich"/>
    <x v="49"/>
  </r>
  <r>
    <x v="103"/>
    <x v="33"/>
    <s v="Standart"/>
    <s v="B"/>
    <x v="1"/>
    <x v="4"/>
    <s v="FiT"/>
    <s v="Anerkennung nur im LV Hessen möglich"/>
    <x v="49"/>
  </r>
  <r>
    <x v="104"/>
    <x v="14"/>
    <s v="Standart"/>
    <s v="B"/>
    <x v="1"/>
    <x v="0"/>
    <s v="EgUG"/>
    <m/>
    <x v="15"/>
  </r>
  <r>
    <x v="105"/>
    <x v="23"/>
    <s v="Auflagen"/>
    <s v="C"/>
    <x v="1"/>
    <x v="3"/>
    <s v="GVA"/>
    <s v="Anerkennung nur im LV Hessen möglich"/>
    <x v="29"/>
  </r>
  <r>
    <x v="105"/>
    <x v="24"/>
    <s v="Auflagen"/>
    <s v="C"/>
    <x v="1"/>
    <x v="3"/>
    <s v="VuPA"/>
    <m/>
    <x v="31"/>
  </r>
  <r>
    <x v="106"/>
    <x v="17"/>
    <s v="Routine"/>
    <s v="A"/>
    <x v="0"/>
    <x v="0"/>
    <s v="GPSNV"/>
    <m/>
    <x v="21"/>
  </r>
  <r>
    <x v="106"/>
    <x v="18"/>
    <s v="Routine"/>
    <s v="A"/>
    <x v="0"/>
    <x v="0"/>
    <s v="PSNVZS"/>
    <m/>
    <x v="22"/>
  </r>
  <r>
    <x v="107"/>
    <x v="33"/>
    <s v="Auflagen"/>
    <s v="C"/>
    <x v="3"/>
    <x v="3"/>
    <s v="FiT"/>
    <s v="Anerkennung nur im LV Hessen möglich"/>
    <x v="50"/>
  </r>
  <r>
    <x v="107"/>
    <x v="27"/>
    <s v="Auflagen"/>
    <s v="C"/>
    <x v="3"/>
    <x v="2"/>
    <s v="GFü"/>
    <m/>
    <x v="46"/>
  </r>
  <r>
    <x v="107"/>
    <x v="29"/>
    <s v="Auflagen"/>
    <s v="C"/>
    <x v="3"/>
    <x v="0"/>
    <s v="VFü"/>
    <m/>
    <x v="47"/>
  </r>
  <r>
    <x v="107"/>
    <x v="28"/>
    <s v="Auflagen"/>
    <s v="C"/>
    <x v="3"/>
    <x v="0"/>
    <s v="ZFü"/>
    <m/>
    <x v="48"/>
  </r>
  <r>
    <x v="108"/>
    <x v="23"/>
    <s v="Auflagen"/>
    <s v="C"/>
    <x v="1"/>
    <x v="3"/>
    <s v="GVA"/>
    <s v="Anerkennung nur im LV Hessen möglich"/>
    <x v="29"/>
  </r>
  <r>
    <x v="108"/>
    <x v="24"/>
    <s v="Auflagen"/>
    <s v="C"/>
    <x v="1"/>
    <x v="3"/>
    <s v="VuPA"/>
    <m/>
    <x v="31"/>
  </r>
  <r>
    <x v="109"/>
    <x v="33"/>
    <s v="Auflagen"/>
    <s v="C"/>
    <x v="3"/>
    <x v="3"/>
    <s v="FiT"/>
    <s v="Anerkennung nur im LV Hessen möglich"/>
    <x v="50"/>
  </r>
  <r>
    <x v="109"/>
    <x v="27"/>
    <s v="Auflagen"/>
    <s v="C"/>
    <x v="3"/>
    <x v="2"/>
    <s v="GFü"/>
    <m/>
    <x v="46"/>
  </r>
  <r>
    <x v="109"/>
    <x v="29"/>
    <s v="Auflagen"/>
    <s v="C"/>
    <x v="3"/>
    <x v="0"/>
    <s v="VFü"/>
    <m/>
    <x v="47"/>
  </r>
  <r>
    <x v="109"/>
    <x v="28"/>
    <s v="Auflagen"/>
    <s v="C"/>
    <x v="3"/>
    <x v="0"/>
    <s v="ZFü"/>
    <m/>
    <x v="48"/>
  </r>
  <r>
    <x v="110"/>
    <x v="23"/>
    <s v="Auflagen"/>
    <s v="C"/>
    <x v="1"/>
    <x v="3"/>
    <s v="GVA"/>
    <s v="Anerkennung nur im LV Hessen möglich"/>
    <x v="29"/>
  </r>
  <r>
    <x v="110"/>
    <x v="19"/>
    <s v="Standart"/>
    <s v="B"/>
    <x v="1"/>
    <x v="0"/>
    <s v="SMuFK"/>
    <m/>
    <x v="24"/>
  </r>
  <r>
    <x v="110"/>
    <x v="21"/>
    <s v="Auflagen"/>
    <s v="C"/>
    <x v="1"/>
    <x v="3"/>
    <s v="TEuKM"/>
    <m/>
    <x v="26"/>
  </r>
  <r>
    <x v="110"/>
    <x v="24"/>
    <s v="Auflagen"/>
    <s v="C"/>
    <x v="1"/>
    <x v="3"/>
    <s v="VuPA"/>
    <m/>
    <x v="31"/>
  </r>
  <r>
    <x v="111"/>
    <x v="17"/>
    <s v="Routine"/>
    <s v="A"/>
    <x v="0"/>
    <x v="0"/>
    <s v="GPSNV"/>
    <m/>
    <x v="21"/>
  </r>
  <r>
    <x v="111"/>
    <x v="18"/>
    <s v="Routine"/>
    <s v="A"/>
    <x v="0"/>
    <x v="0"/>
    <s v="PSNVZS"/>
    <m/>
    <x v="22"/>
  </r>
  <r>
    <x v="112"/>
    <x v="20"/>
    <s v="Auflagen"/>
    <s v="C"/>
    <x v="1"/>
    <x v="4"/>
    <s v="SuSM"/>
    <m/>
    <x v="25"/>
  </r>
  <r>
    <x v="113"/>
    <x v="23"/>
    <s v="Auflagen"/>
    <s v="C"/>
    <x v="1"/>
    <x v="3"/>
    <s v="GVA"/>
    <s v="Anerkennung nur im LV Hessen möglich"/>
    <x v="29"/>
  </r>
  <r>
    <x v="113"/>
    <x v="19"/>
    <s v="Standart"/>
    <s v="B"/>
    <x v="1"/>
    <x v="0"/>
    <s v="SMuFK"/>
    <m/>
    <x v="24"/>
  </r>
  <r>
    <x v="113"/>
    <x v="21"/>
    <s v="Auflagen"/>
    <s v="C"/>
    <x v="1"/>
    <x v="3"/>
    <s v="TEuKM"/>
    <m/>
    <x v="26"/>
  </r>
  <r>
    <x v="113"/>
    <x v="24"/>
    <s v="Auflagen"/>
    <s v="C"/>
    <x v="1"/>
    <x v="3"/>
    <s v="VuPA"/>
    <m/>
    <x v="31"/>
  </r>
  <r>
    <x v="114"/>
    <x v="23"/>
    <s v="Auflagen"/>
    <s v="C"/>
    <x v="1"/>
    <x v="3"/>
    <s v="GVA"/>
    <s v="Anerkennung nur im LV Hessen möglich"/>
    <x v="29"/>
  </r>
  <r>
    <x v="114"/>
    <x v="19"/>
    <s v="Standart"/>
    <s v="B"/>
    <x v="1"/>
    <x v="0"/>
    <s v="SMuFK"/>
    <m/>
    <x v="24"/>
  </r>
  <r>
    <x v="114"/>
    <x v="21"/>
    <s v="Auflagen"/>
    <s v="C"/>
    <x v="1"/>
    <x v="3"/>
    <s v="TEuKM"/>
    <m/>
    <x v="26"/>
  </r>
  <r>
    <x v="114"/>
    <x v="24"/>
    <s v="Auflagen"/>
    <s v="C"/>
    <x v="1"/>
    <x v="3"/>
    <s v="VuPA"/>
    <m/>
    <x v="31"/>
  </r>
  <r>
    <x v="115"/>
    <x v="3"/>
    <s v="Routine"/>
    <s v="A"/>
    <x v="1"/>
    <x v="0"/>
    <s v="EGAT"/>
    <m/>
    <x v="3"/>
  </r>
  <r>
    <x v="116"/>
    <x v="33"/>
    <s v="Standart"/>
    <s v="B"/>
    <x v="1"/>
    <x v="4"/>
    <s v="FiT"/>
    <s v="Anerkennung nur im LV Hessen möglich"/>
    <x v="49"/>
  </r>
  <r>
    <x v="117"/>
    <x v="0"/>
    <s v="Auflagen"/>
    <s v="C"/>
    <x v="1"/>
    <x v="2"/>
    <s v="BGM"/>
    <m/>
    <x v="17"/>
  </r>
  <r>
    <x v="117"/>
    <x v="4"/>
    <s v="Auflagen"/>
    <s v="C"/>
    <x v="1"/>
    <x v="3"/>
    <s v="SBU"/>
    <m/>
    <x v="19"/>
  </r>
  <r>
    <x v="117"/>
    <x v="5"/>
    <s v="Auflagen"/>
    <s v="C"/>
    <x v="1"/>
    <x v="3"/>
    <s v="SozBt"/>
    <m/>
    <x v="20"/>
  </r>
  <r>
    <x v="118"/>
    <x v="34"/>
    <s v="Standart"/>
    <s v="B"/>
    <x v="1"/>
    <x v="0"/>
    <s v="RKAS"/>
    <m/>
    <x v="51"/>
  </r>
  <r>
    <x v="119"/>
    <x v="27"/>
    <s v="Standart"/>
    <s v="B"/>
    <x v="1"/>
    <x v="4"/>
    <s v="GFü"/>
    <m/>
    <x v="37"/>
  </r>
  <r>
    <x v="120"/>
    <x v="27"/>
    <s v="Auflagen"/>
    <s v="C"/>
    <x v="2"/>
    <x v="4"/>
    <s v="GFü"/>
    <m/>
    <x v="46"/>
  </r>
  <r>
    <x v="120"/>
    <x v="21"/>
    <s v="Auflagen"/>
    <s v="C"/>
    <x v="2"/>
    <x v="4"/>
    <s v="TEuKM"/>
    <m/>
    <x v="26"/>
  </r>
  <r>
    <x v="120"/>
    <x v="28"/>
    <s v="Auflagen"/>
    <s v="C"/>
    <x v="2"/>
    <x v="4"/>
    <s v="ZFü"/>
    <m/>
    <x v="48"/>
  </r>
  <r>
    <x v="121"/>
    <x v="29"/>
    <s v="Auflagen"/>
    <s v="C"/>
    <x v="1"/>
    <x v="4"/>
    <s v="VFü"/>
    <m/>
    <x v="47"/>
  </r>
  <r>
    <x v="122"/>
    <x v="8"/>
    <s v="Routine"/>
    <s v="A"/>
    <x v="0"/>
    <x v="0"/>
    <s v="EGAS"/>
    <m/>
    <x v="8"/>
  </r>
  <r>
    <x v="122"/>
    <x v="9"/>
    <s v="Routine"/>
    <s v="A"/>
    <x v="0"/>
    <x v="0"/>
    <s v="SLG"/>
    <m/>
    <x v="9"/>
  </r>
  <r>
    <x v="123"/>
    <x v="0"/>
    <s v="Auflagen"/>
    <s v="C"/>
    <x v="1"/>
    <x v="2"/>
    <s v="BGM"/>
    <m/>
    <x v="17"/>
  </r>
  <r>
    <x v="123"/>
    <x v="14"/>
    <s v="Standart"/>
    <s v="B"/>
    <x v="1"/>
    <x v="0"/>
    <s v="EgUG"/>
    <m/>
    <x v="15"/>
  </r>
  <r>
    <x v="123"/>
    <x v="4"/>
    <s v="Auflagen"/>
    <s v="C"/>
    <x v="1"/>
    <x v="3"/>
    <s v="SBU"/>
    <m/>
    <x v="19"/>
  </r>
  <r>
    <x v="123"/>
    <x v="5"/>
    <s v="Auflagen"/>
    <s v="C"/>
    <x v="1"/>
    <x v="3"/>
    <s v="SozBt"/>
    <m/>
    <x v="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DF07E76-CE41-4647-BAAB-5C73E472F555}" name="PivotTable3" cacheId="0" applyNumberFormats="0" applyBorderFormats="0" applyFontFormats="0" applyPatternFormats="0" applyAlignmentFormats="0" applyWidthHeightFormats="1" dataCaption="Werte" updatedVersion="8" minRefreshableVersion="3" useAutoFormatting="1" itemPrintTitles="1" createdVersion="8" indent="0" outline="1" outlineData="1" multipleFieldFilters="0">
  <location ref="A8:A37" firstHeaderRow="1" firstDataRow="1" firstDataCol="1" rowPageCount="1" colPageCount="1"/>
  <pivotFields count="9">
    <pivotField axis="axisPage" showAll="0">
      <items count="1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9"/>
        <item x="60"/>
        <item x="61"/>
        <item x="62"/>
        <item x="63"/>
        <item x="64"/>
        <item x="65"/>
        <item x="66"/>
        <item x="67"/>
        <item x="68"/>
        <item m="1" x="124"/>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4"/>
        <item x="105"/>
        <item x="106"/>
        <item x="107"/>
        <item x="108"/>
        <item x="109"/>
        <item x="110"/>
        <item x="111"/>
        <item x="112"/>
        <item x="113"/>
        <item x="114"/>
        <item x="115"/>
        <item x="118"/>
        <item x="119"/>
        <item x="120"/>
        <item x="121"/>
        <item x="122"/>
        <item x="123"/>
        <item x="117"/>
        <item x="116"/>
        <item x="102"/>
        <item x="103"/>
        <item x="58"/>
        <item x="69"/>
        <item t="default"/>
      </items>
    </pivotField>
    <pivotField axis="axisRow" showAll="0">
      <items count="36">
        <item x="4"/>
        <item x="25"/>
        <item x="1"/>
        <item x="2"/>
        <item x="8"/>
        <item x="3"/>
        <item x="13"/>
        <item x="14"/>
        <item x="7"/>
        <item x="6"/>
        <item x="10"/>
        <item x="17"/>
        <item x="0"/>
        <item x="27"/>
        <item x="31"/>
        <item x="26"/>
        <item x="16"/>
        <item x="12"/>
        <item x="11"/>
        <item x="22"/>
        <item x="30"/>
        <item x="18"/>
        <item x="34"/>
        <item x="15"/>
        <item x="9"/>
        <item x="20"/>
        <item x="5"/>
        <item x="19"/>
        <item x="21"/>
        <item x="29"/>
        <item x="24"/>
        <item x="28"/>
        <item x="33"/>
        <item x="32"/>
        <item x="23"/>
        <item t="default"/>
      </items>
    </pivotField>
    <pivotField showAll="0"/>
    <pivotField showAll="0"/>
    <pivotField axis="axisRow" showAll="0">
      <items count="7">
        <item x="4"/>
        <item x="2"/>
        <item x="0"/>
        <item x="3"/>
        <item x="5"/>
        <item x="1"/>
        <item t="default"/>
      </items>
    </pivotField>
    <pivotField axis="axisRow" showAll="0">
      <items count="6">
        <item x="4"/>
        <item x="0"/>
        <item x="1"/>
        <item x="2"/>
        <item x="3"/>
        <item t="default"/>
      </items>
    </pivotField>
    <pivotField showAll="0"/>
    <pivotField showAll="0"/>
    <pivotField axis="axisRow" showAll="0">
      <items count="313">
        <item m="1" x="108"/>
        <item m="1" x="164"/>
        <item m="1" x="116"/>
        <item m="1" x="109"/>
        <item m="1" x="110"/>
        <item m="1" x="179"/>
        <item m="1" x="154"/>
        <item m="1" x="309"/>
        <item m="1" x="268"/>
        <item m="1" x="135"/>
        <item m="1" x="195"/>
        <item m="1" x="198"/>
        <item m="1" x="221"/>
        <item m="1" x="217"/>
        <item m="1" x="219"/>
        <item m="1" x="240"/>
        <item m="1" x="231"/>
        <item m="1" x="264"/>
        <item m="1" x="265"/>
        <item m="1" x="187"/>
        <item m="1" x="246"/>
        <item m="1" x="132"/>
        <item m="1" x="165"/>
        <item m="1" x="117"/>
        <item m="1" x="159"/>
        <item m="1" x="302"/>
        <item m="1" x="111"/>
        <item m="1" x="123"/>
        <item m="1" x="115"/>
        <item m="1" x="293"/>
        <item m="1" x="136"/>
        <item m="1" x="260"/>
        <item m="1" x="274"/>
        <item m="1" x="277"/>
        <item m="1" x="254"/>
        <item m="1" x="282"/>
        <item m="1" x="232"/>
        <item m="1" x="247"/>
        <item m="1" x="130"/>
        <item m="1" x="120"/>
        <item m="1" x="248"/>
        <item m="1" x="188"/>
        <item m="1" x="245"/>
        <item m="1" x="127"/>
        <item m="1" x="190"/>
        <item m="1" x="294"/>
        <item m="1" x="137"/>
        <item m="1" x="261"/>
        <item m="1" x="275"/>
        <item m="1" x="278"/>
        <item m="1" x="255"/>
        <item m="1" x="283"/>
        <item m="1" x="233"/>
        <item m="1" x="249"/>
        <item m="1" x="131"/>
        <item m="1" x="125"/>
        <item m="1" x="112"/>
        <item m="1" x="155"/>
        <item m="1" x="310"/>
        <item m="1" x="269"/>
        <item m="1" x="139"/>
        <item m="1" x="234"/>
        <item m="1" x="266"/>
        <item m="1" x="267"/>
        <item m="1" x="118"/>
        <item m="1" x="113"/>
        <item m="1" x="114"/>
        <item m="1" x="207"/>
        <item m="1" x="150"/>
        <item m="1" x="229"/>
        <item m="1" x="210"/>
        <item m="1" x="175"/>
        <item m="1" x="153"/>
        <item m="1" x="194"/>
        <item m="1" x="119"/>
        <item m="1" x="280"/>
        <item m="1" x="169"/>
        <item m="1" x="252"/>
        <item m="1" x="146"/>
        <item m="1" x="144"/>
        <item m="1" x="168"/>
        <item m="1" x="214"/>
        <item m="1" x="213"/>
        <item m="1" x="223"/>
        <item m="1" x="244"/>
        <item m="1" x="311"/>
        <item m="1" x="124"/>
        <item m="1" x="176"/>
        <item m="1" x="304"/>
        <item m="1" x="183"/>
        <item m="1" x="216"/>
        <item m="1" x="170"/>
        <item m="1" x="242"/>
        <item m="1" x="121"/>
        <item m="1" x="243"/>
        <item m="1" x="122"/>
        <item m="1" x="303"/>
        <item m="1" x="189"/>
        <item m="1" x="250"/>
        <item m="1" x="225"/>
        <item m="1" x="290"/>
        <item m="1" x="299"/>
        <item m="1" x="296"/>
        <item m="1" x="141"/>
        <item m="1" x="184"/>
        <item m="1" x="171"/>
        <item m="1" x="191"/>
        <item m="1" x="151"/>
        <item m="1" x="205"/>
        <item m="1" x="185"/>
        <item m="1" x="172"/>
        <item m="1" x="215"/>
        <item m="1" x="178"/>
        <item m="1" x="177"/>
        <item m="1" x="186"/>
        <item m="1" x="134"/>
        <item m="1" x="145"/>
        <item m="1" x="126"/>
        <item m="1" x="257"/>
        <item m="1" x="160"/>
        <item m="1" x="203"/>
        <item m="1" x="206"/>
        <item m="1" x="228"/>
        <item m="1" x="209"/>
        <item m="1" x="149"/>
        <item m="1" x="192"/>
        <item m="1" x="174"/>
        <item m="1" x="152"/>
        <item m="1" x="305"/>
        <item m="1" x="236"/>
        <item m="1" x="284"/>
        <item m="1" x="270"/>
        <item m="1" x="201"/>
        <item m="1" x="271"/>
        <item m="1" x="211"/>
        <item m="1" x="253"/>
        <item m="1" x="208"/>
        <item m="1" x="138"/>
        <item m="1" x="147"/>
        <item m="1" x="128"/>
        <item m="1" x="258"/>
        <item m="1" x="161"/>
        <item m="1" x="204"/>
        <item m="1" x="196"/>
        <item m="1" x="199"/>
        <item m="1" x="222"/>
        <item m="1" x="218"/>
        <item m="1" x="220"/>
        <item m="1" x="262"/>
        <item m="1" x="241"/>
        <item m="1" x="133"/>
        <item m="1" x="166"/>
        <item m="1" x="156"/>
        <item m="1" x="273"/>
        <item m="1" x="197"/>
        <item m="1" x="140"/>
        <item m="1" x="148"/>
        <item m="1" x="129"/>
        <item m="1" x="259"/>
        <item m="1" x="162"/>
        <item m="1" x="142"/>
        <item m="1" x="279"/>
        <item m="1" x="251"/>
        <item m="1" x="163"/>
        <item m="1" x="295"/>
        <item m="1" x="263"/>
        <item m="1" x="200"/>
        <item m="1" x="230"/>
        <item m="1" x="276"/>
        <item m="1" x="256"/>
        <item m="1" x="235"/>
        <item m="1" x="224"/>
        <item m="1" x="306"/>
        <item m="1" x="237"/>
        <item m="1" x="143"/>
        <item m="1" x="226"/>
        <item m="1" x="291"/>
        <item m="1" x="300"/>
        <item m="1" x="297"/>
        <item m="1" x="157"/>
        <item m="1" x="193"/>
        <item m="1" x="202"/>
        <item m="1" x="180"/>
        <item m="1" x="181"/>
        <item m="1" x="212"/>
        <item m="1" x="167"/>
        <item m="1" x="238"/>
        <item m="1" x="288"/>
        <item m="1" x="285"/>
        <item m="1" x="308"/>
        <item m="1" x="281"/>
        <item m="1" x="227"/>
        <item m="1" x="287"/>
        <item m="1" x="292"/>
        <item m="1" x="301"/>
        <item m="1" x="298"/>
        <item m="1" x="158"/>
        <item m="1" x="182"/>
        <item m="1" x="173"/>
        <item m="1" x="272"/>
        <item m="1" x="307"/>
        <item m="1" x="239"/>
        <item m="1" x="289"/>
        <item m="1" x="286"/>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x="0"/>
        <item x="1"/>
        <item x="2"/>
        <item x="3"/>
        <item x="4"/>
        <item x="5"/>
        <item x="6"/>
        <item x="7"/>
        <item x="8"/>
        <item x="9"/>
        <item x="10"/>
        <item x="11"/>
        <item x="12"/>
        <item x="13"/>
        <item x="14"/>
        <item x="15"/>
        <item x="16"/>
        <item x="17"/>
        <item x="18"/>
        <item x="19"/>
        <item x="20"/>
        <item x="21"/>
        <item x="22"/>
        <item x="23"/>
        <item x="24"/>
        <item x="25"/>
        <item x="26"/>
        <item x="27"/>
        <item x="28"/>
        <item x="30"/>
        <item x="31"/>
        <item x="32"/>
        <item x="33"/>
        <item x="35"/>
        <item x="36"/>
        <item x="37"/>
        <item x="38"/>
        <item x="39"/>
        <item x="40"/>
        <item x="41"/>
        <item x="42"/>
        <item x="43"/>
        <item x="44"/>
        <item x="46"/>
        <item x="47"/>
        <item x="48"/>
        <item x="51"/>
        <item m="1" x="60"/>
        <item m="1" x="57"/>
        <item m="1" x="58"/>
        <item m="1" x="59"/>
        <item m="1" x="52"/>
        <item m="1" x="53"/>
        <item m="1" x="54"/>
        <item m="1" x="55"/>
        <item m="1" x="56"/>
        <item x="29"/>
        <item x="34"/>
        <item x="45"/>
        <item x="49"/>
        <item x="50"/>
        <item t="default"/>
      </items>
    </pivotField>
  </pivotFields>
  <rowFields count="4">
    <field x="1"/>
    <field x="4"/>
    <field x="5"/>
    <field x="8"/>
  </rowFields>
  <rowItems count="29">
    <i>
      <x/>
    </i>
    <i r="1">
      <x v="2"/>
    </i>
    <i r="2">
      <x v="1"/>
    </i>
    <i r="3">
      <x v="255"/>
    </i>
    <i>
      <x v="2"/>
    </i>
    <i r="1">
      <x v="2"/>
    </i>
    <i r="2">
      <x v="1"/>
    </i>
    <i r="3">
      <x v="252"/>
    </i>
    <i>
      <x v="3"/>
    </i>
    <i r="1">
      <x v="2"/>
    </i>
    <i r="2">
      <x v="1"/>
    </i>
    <i r="3">
      <x v="253"/>
    </i>
    <i>
      <x v="5"/>
    </i>
    <i r="1">
      <x v="2"/>
    </i>
    <i r="2">
      <x v="1"/>
    </i>
    <i r="3">
      <x v="254"/>
    </i>
    <i>
      <x v="9"/>
    </i>
    <i r="1">
      <x v="2"/>
    </i>
    <i r="2">
      <x v="1"/>
    </i>
    <i r="3">
      <x v="257"/>
    </i>
    <i>
      <x v="12"/>
    </i>
    <i r="1">
      <x v="2"/>
    </i>
    <i r="2">
      <x v="1"/>
    </i>
    <i r="3">
      <x v="251"/>
    </i>
    <i>
      <x v="26"/>
    </i>
    <i r="1">
      <x v="2"/>
    </i>
    <i r="2">
      <x v="1"/>
    </i>
    <i r="3">
      <x v="256"/>
    </i>
    <i t="grand">
      <x/>
    </i>
  </rowItems>
  <colItems count="1">
    <i/>
  </colItems>
  <pageFields count="1">
    <pageField fld="0" item="0" hier="-1"/>
  </pageFields>
  <formats count="1">
    <format dxfId="0">
      <pivotArea dataOnly="0" labelOnly="1" outline="0" fieldPosition="0">
        <references count="1">
          <reference field="0"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5" dT="2026-01-18T08:53:29.89" personId="{6B664D83-88E7-49AD-997C-B99C1EBB9BEF}" id="{7287080C-E591-469D-8E1B-4C31E4F32354}">
    <text>Hier ist der Name des herausgebenden Verbandes, ggf. mit Bezeichnung der Stelle einzutragen</text>
  </threadedComment>
  <threadedComment ref="A6" dT="2026-01-18T08:51:16.25" personId="{6B664D83-88E7-49AD-997C-B99C1EBB9BEF}" id="{A8D9506D-091F-4D6E-A553-4B12BAF39ADC}">
    <text>Wenn der LV eine eigene Versionsnummerierung hat, bitte in Zelle „C7!“ eintragen, ansonsten leer lassen.</text>
  </threadedComment>
  <threadedComment ref="A9" dT="2026-01-18T08:49:42.16" personId="{6B664D83-88E7-49AD-997C-B99C1EBB9BEF}" id="{CD510E5B-C706-4593-B7C7-6C8F2D3EDBBC}">
    <text>Bei Änderungen in Blättern im Blatt Seminare ändern.</text>
  </threadedComment>
  <threadedComment ref="A12" dT="2026-01-18T08:30:35.74" personId="{6B664D83-88E7-49AD-997C-B99C1EBB9BEF}" id="{02B5F418-949C-4DF8-ABB8-D529B64F040E}">
    <text>Wenn zusätzliche Kombinationen benötigt werden, diese bitte am Ende des Abschnittes zufügen. Bitte keine Nummerierungen ändern!
Die Erläuterungen zum Weg-Parameter in Spalte „F“ an die für den Landesverband gültigen Stellen abändern (als Info für die Nutzer).</text>
  </threadedComment>
  <threadedComment ref="A31" dT="2026-01-18T08:30:35.74" personId="{6B664D83-88E7-49AD-997C-B99C1EBB9BEF}" id="{ED4E71CC-3A3D-4A6F-8EC2-596F7B078C82}">
    <text>Wenn zusätzliche Texte benötigt werden, diese bitte am Ende des Abschnittes zufügen. Bitte keine Nummerierungen ändern!</text>
  </threadedComment>
  <threadedComment ref="A42" dT="2026-01-18T08:30:35.74" personId="{6B664D83-88E7-49AD-997C-B99C1EBB9BEF}" id="{DC47A680-31BF-42C2-90E0-76BE3987A171}">
    <text>Verbindliche Struktur der Blätter. Bitte nicht ändern!</text>
  </threadedComment>
  <threadedComment ref="A53" dT="2026-01-18T08:30:35.74" personId="{6B664D83-88E7-49AD-997C-B99C1EBB9BEF}" id="{A8102E66-4D3E-49FB-BBFF-FDBF1D678681}">
    <text>Wenn zusätzliche Zuständigkeitsbereiche benötigt werden, diese bitte einfügen. Danach die Liste nach Spalte „B“ aufsteigend sortieren.
Das Kürzel bitte auch als Name für das Blatt und beim Eintrag in der Liste Seminare verwenden.
Bei LV spezifischen Einträgen bitte in Spalte „F“ kennzeichnen.</text>
  </threadedComment>
  <threadedComment ref="A58" dT="2026-01-18T08:30:35.74" personId="{6B664D83-88E7-49AD-997C-B99C1EBB9BEF}" id="{C624489E-6977-4BD0-90CD-0BABF7E51965}">
    <text>Wenn zusätzliche Fachbereiche benötigt werden, diese bitte einfügen. Danach die Liste nach Spalte „B“ aufsteigend sortieren.
Das Kürzel bitte auch als Name für das Blatt und beim Eintrag in der Liste Seminare verwenden.
Bei LV spezifischen Einträgen bitte in Spalte „F“ kennzeichnen.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1.xml"/><Relationship Id="rId1" Type="http://schemas.openxmlformats.org/officeDocument/2006/relationships/printerSettings" Target="../printerSettings/printerSettings4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B44A1-B81C-4BC7-97F2-FCAB3F01B369}">
  <sheetPr>
    <tabColor theme="0" tint="-0.14999847407452621"/>
  </sheetPr>
  <dimension ref="A1:J22"/>
  <sheetViews>
    <sheetView showGridLines="0" zoomScaleNormal="100" zoomScaleSheetLayoutView="180" zoomScalePageLayoutView="90" workbookViewId="0">
      <pane ySplit="4" topLeftCell="A5" activePane="bottomLeft" state="frozen"/>
      <selection activeCell="H60" sqref="H60"/>
      <selection pane="bottomLeft" activeCell="I36" sqref="I36"/>
    </sheetView>
  </sheetViews>
  <sheetFormatPr baseColWidth="10" defaultColWidth="14.26953125" defaultRowHeight="10" x14ac:dyDescent="0.25"/>
  <cols>
    <col min="1" max="1" width="2.6328125" style="3" customWidth="1"/>
    <col min="2" max="2" width="16.6328125" style="3" customWidth="1"/>
    <col min="3" max="3" width="3.1796875" style="3" customWidth="1"/>
    <col min="4" max="4" width="31.6328125" style="3" customWidth="1"/>
    <col min="5" max="5" width="8.26953125" style="3" customWidth="1"/>
    <col min="6" max="6" width="4.6328125" style="3" customWidth="1"/>
    <col min="7" max="7" width="23.6328125" style="3" customWidth="1"/>
    <col min="8" max="8" width="48.6328125" style="3" customWidth="1"/>
    <col min="9" max="16384" width="14.26953125" style="3"/>
  </cols>
  <sheetData>
    <row r="1" spans="1:10" ht="15.5" x14ac:dyDescent="0.25">
      <c r="A1" s="734" t="str">
        <f>Parameter!C5</f>
        <v>DRK e.V.</v>
      </c>
      <c r="B1" s="279"/>
      <c r="C1" s="279"/>
      <c r="D1" s="735"/>
      <c r="E1" s="279"/>
      <c r="F1" s="643"/>
      <c r="G1" s="736"/>
      <c r="H1" s="736"/>
      <c r="I1" s="731"/>
      <c r="J1" s="10"/>
    </row>
    <row r="2" spans="1:10" ht="15.5" x14ac:dyDescent="0.25">
      <c r="A2" s="674" t="s">
        <v>480</v>
      </c>
      <c r="B2" s="737"/>
      <c r="C2" s="279"/>
      <c r="D2" s="279"/>
      <c r="E2" s="276"/>
      <c r="F2" s="453"/>
      <c r="G2" s="117" t="str">
        <f>Parameter!F7</f>
        <v>Version: 10, Revision = 1</v>
      </c>
      <c r="H2" s="276"/>
      <c r="I2" s="731"/>
      <c r="J2" s="10"/>
    </row>
    <row r="3" spans="1:10" s="82" customFormat="1" ht="13" x14ac:dyDescent="0.25">
      <c r="A3" s="674" t="s">
        <v>474</v>
      </c>
      <c r="B3" s="89"/>
      <c r="C3" s="667" t="s">
        <v>448</v>
      </c>
      <c r="D3" s="89"/>
      <c r="E3" s="738" t="s">
        <v>279</v>
      </c>
      <c r="F3" s="832">
        <f>Parameter!C8</f>
        <v>46095</v>
      </c>
      <c r="G3" s="832"/>
      <c r="H3" s="89"/>
      <c r="I3" s="691"/>
    </row>
    <row r="4" spans="1:10" x14ac:dyDescent="0.25">
      <c r="A4" s="89"/>
      <c r="B4" s="89"/>
      <c r="C4" s="89"/>
      <c r="D4" s="89"/>
      <c r="E4" s="670"/>
      <c r="F4" s="89"/>
      <c r="G4" s="89"/>
      <c r="H4" s="89"/>
      <c r="I4" s="639"/>
    </row>
    <row r="5" spans="1:10" ht="15.5" x14ac:dyDescent="0.25">
      <c r="A5" s="117" t="s">
        <v>201</v>
      </c>
      <c r="B5" s="739"/>
      <c r="C5" s="739"/>
      <c r="D5" s="582"/>
      <c r="E5" s="90"/>
      <c r="F5" s="90"/>
      <c r="G5" s="90"/>
      <c r="H5" s="90"/>
      <c r="I5" s="741"/>
    </row>
    <row r="6" spans="1:10" ht="15.5" x14ac:dyDescent="0.25">
      <c r="A6" s="117" t="s">
        <v>202</v>
      </c>
      <c r="B6" s="739"/>
      <c r="C6" s="739"/>
      <c r="D6" s="582"/>
      <c r="E6" s="90"/>
      <c r="F6" s="90"/>
      <c r="G6" s="90"/>
      <c r="H6" s="90"/>
      <c r="I6" s="741"/>
    </row>
    <row r="7" spans="1:10" ht="15.5" x14ac:dyDescent="0.25">
      <c r="A7" s="117" t="s">
        <v>203</v>
      </c>
      <c r="B7" s="90"/>
      <c r="C7" s="90"/>
      <c r="D7" s="90"/>
      <c r="E7" s="90"/>
      <c r="F7" s="90"/>
      <c r="G7" s="90"/>
      <c r="H7" s="90"/>
      <c r="I7" s="741"/>
    </row>
    <row r="8" spans="1:10" ht="15.5" x14ac:dyDescent="0.25">
      <c r="A8" s="90" t="s">
        <v>440</v>
      </c>
      <c r="B8" s="740"/>
      <c r="C8" s="740"/>
      <c r="D8" s="264"/>
      <c r="E8" s="90"/>
      <c r="F8" s="90"/>
      <c r="G8" s="90"/>
      <c r="H8" s="90"/>
      <c r="I8" s="741"/>
    </row>
    <row r="9" spans="1:10" ht="15.5" x14ac:dyDescent="0.25">
      <c r="A9" s="90" t="s">
        <v>446</v>
      </c>
      <c r="B9" s="740"/>
      <c r="C9" s="740"/>
      <c r="D9" s="264"/>
      <c r="E9" s="90"/>
      <c r="F9" s="90"/>
      <c r="G9" s="90"/>
      <c r="H9" s="90"/>
      <c r="I9" s="741"/>
    </row>
    <row r="10" spans="1:10" s="276" customFormat="1" ht="15.5" x14ac:dyDescent="0.25">
      <c r="A10" s="90" t="s">
        <v>441</v>
      </c>
      <c r="B10" s="117"/>
      <c r="C10" s="117"/>
      <c r="D10" s="264"/>
      <c r="E10" s="90"/>
      <c r="F10" s="90"/>
      <c r="G10" s="90"/>
      <c r="H10" s="90"/>
      <c r="I10" s="741"/>
    </row>
    <row r="11" spans="1:10" ht="15.5" x14ac:dyDescent="0.25">
      <c r="A11" s="90" t="s">
        <v>327</v>
      </c>
      <c r="B11" s="740"/>
      <c r="C11" s="740"/>
      <c r="D11" s="264"/>
      <c r="E11" s="90"/>
      <c r="F11" s="90"/>
      <c r="G11" s="90"/>
      <c r="H11" s="90"/>
      <c r="I11" s="741"/>
    </row>
    <row r="12" spans="1:10" ht="15.5" x14ac:dyDescent="0.25">
      <c r="A12" s="90" t="s">
        <v>204</v>
      </c>
      <c r="B12" s="117"/>
      <c r="C12" s="117"/>
      <c r="D12" s="264"/>
      <c r="E12" s="90"/>
      <c r="F12" s="90"/>
      <c r="G12" s="90"/>
      <c r="H12" s="90"/>
      <c r="I12" s="741"/>
    </row>
    <row r="13" spans="1:10" ht="15.5" x14ac:dyDescent="0.25">
      <c r="A13" s="90" t="s">
        <v>442</v>
      </c>
      <c r="B13" s="117"/>
      <c r="C13" s="117"/>
      <c r="D13" s="264"/>
      <c r="E13" s="90"/>
      <c r="F13" s="90"/>
      <c r="G13" s="90"/>
      <c r="H13" s="90"/>
      <c r="I13" s="741"/>
    </row>
    <row r="14" spans="1:10" ht="15.5" x14ac:dyDescent="0.25">
      <c r="A14" s="90" t="s">
        <v>443</v>
      </c>
      <c r="B14" s="117"/>
      <c r="C14" s="117"/>
      <c r="D14" s="264"/>
      <c r="E14" s="90"/>
      <c r="F14" s="90"/>
      <c r="G14" s="90"/>
      <c r="H14" s="90"/>
      <c r="I14" s="741"/>
    </row>
    <row r="15" spans="1:10" ht="15.5" x14ac:dyDescent="0.25">
      <c r="A15" s="90" t="s">
        <v>444</v>
      </c>
      <c r="B15" s="117"/>
      <c r="C15" s="117"/>
      <c r="D15" s="264"/>
      <c r="E15" s="90"/>
      <c r="F15" s="90"/>
      <c r="G15" s="90"/>
      <c r="H15" s="90"/>
      <c r="I15" s="741"/>
    </row>
    <row r="16" spans="1:10" ht="15.5" x14ac:dyDescent="0.25">
      <c r="A16" s="90" t="s">
        <v>328</v>
      </c>
      <c r="B16" s="117"/>
      <c r="C16" s="117"/>
      <c r="D16" s="264"/>
      <c r="E16" s="90"/>
      <c r="F16" s="90"/>
      <c r="G16" s="90"/>
      <c r="H16" s="90"/>
      <c r="I16" s="741"/>
    </row>
    <row r="17" spans="1:9" ht="15.5" x14ac:dyDescent="0.25">
      <c r="A17" s="90" t="s">
        <v>445</v>
      </c>
      <c r="B17" s="117"/>
      <c r="C17" s="117"/>
      <c r="D17" s="264"/>
      <c r="E17" s="90"/>
      <c r="F17" s="90"/>
      <c r="G17" s="90"/>
      <c r="H17" s="90"/>
      <c r="I17" s="741"/>
    </row>
    <row r="18" spans="1:9" ht="15.5" x14ac:dyDescent="0.25">
      <c r="A18" s="90" t="s">
        <v>329</v>
      </c>
      <c r="B18" s="117"/>
      <c r="C18" s="117"/>
      <c r="D18" s="264"/>
      <c r="E18" s="90"/>
      <c r="F18" s="90"/>
      <c r="G18" s="90"/>
      <c r="H18" s="90"/>
      <c r="I18" s="741"/>
    </row>
    <row r="19" spans="1:9" ht="25" customHeight="1" x14ac:dyDescent="0.25">
      <c r="A19" s="833" t="s">
        <v>682</v>
      </c>
      <c r="B19" s="834"/>
      <c r="C19" s="834"/>
      <c r="D19" s="834"/>
      <c r="E19" s="834"/>
      <c r="F19" s="834"/>
      <c r="G19" s="834"/>
      <c r="H19" s="834"/>
      <c r="I19" s="741"/>
    </row>
    <row r="20" spans="1:9" s="276" customFormat="1" ht="15.5" x14ac:dyDescent="0.25">
      <c r="A20" s="90"/>
      <c r="B20" s="117"/>
      <c r="C20" s="117"/>
      <c r="D20" s="264"/>
      <c r="E20" s="90"/>
      <c r="F20" s="90"/>
      <c r="G20" s="90"/>
      <c r="H20" s="90"/>
      <c r="I20" s="741"/>
    </row>
    <row r="21" spans="1:9" ht="13" customHeight="1" x14ac:dyDescent="0.3">
      <c r="A21" s="835" t="s">
        <v>468</v>
      </c>
      <c r="B21" s="835"/>
      <c r="C21" s="835"/>
      <c r="D21" s="835"/>
      <c r="E21" s="835"/>
      <c r="F21" s="835"/>
      <c r="G21" s="835"/>
      <c r="H21" s="528" t="s">
        <v>467</v>
      </c>
      <c r="I21" s="741"/>
    </row>
    <row r="22" spans="1:9" x14ac:dyDescent="0.25">
      <c r="A22" s="639"/>
      <c r="B22" s="639"/>
      <c r="C22" s="639"/>
      <c r="D22" s="639"/>
      <c r="E22" s="639"/>
      <c r="F22" s="639"/>
      <c r="G22" s="639"/>
      <c r="H22" s="639"/>
      <c r="I22" s="639"/>
    </row>
  </sheetData>
  <sheetProtection algorithmName="SHA-512" hashValue="AqzWtsRK5jMU6+BKHZJhHV6vsJ9ba//ch2YM2vm2WWGS+DpThFUJYSD2jufUQKcT1WZjn7fS04bSKpWgxti3aA==" saltValue="6JwwylEc54QYgHmlp6Lg2Q==" spinCount="100000" sheet="1" objects="1" scenarios="1"/>
  <mergeCells count="3">
    <mergeCell ref="F3:G3"/>
    <mergeCell ref="A19:H19"/>
    <mergeCell ref="A21:G21"/>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FF490F0D-AEAA-40BB-A283-89B3D0FB3396}">
            <xm:f>$G$4=Parameter!$C$8</xm:f>
            <x14:dxf>
              <fill>
                <patternFill>
                  <bgColor rgb="FFFFFF00"/>
                </patternFill>
              </fill>
            </x14:dxf>
          </x14:cfRule>
          <xm:sqref>F3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F851E-F05C-4E2E-8AAD-37D59AA763BF}">
  <sheetPr>
    <tabColor theme="0"/>
  </sheetPr>
  <dimension ref="A1:M40"/>
  <sheetViews>
    <sheetView showGridLines="0" topLeftCell="B1" zoomScaleNormal="100" zoomScaleSheetLayoutView="180" zoomScalePageLayoutView="90" workbookViewId="0">
      <selection activeCell="E11" sqref="E11"/>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Einsatzkräfte Grundausbildung - Betreuung</v>
      </c>
      <c r="B3" s="83"/>
      <c r="E3" s="84" t="s">
        <v>12</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Betreuungsdienst</v>
      </c>
      <c r="E4" s="85"/>
      <c r="F4" s="86" t="s">
        <v>438</v>
      </c>
      <c r="G4" s="87">
        <f>VLOOKUP($E$3,Seminarliste,8)</f>
        <v>44632</v>
      </c>
      <c r="H4" s="87" t="str">
        <f>CONCATENATE("Ausführung: ",VLOOKUP($E$3,Seminarliste,9))</f>
        <v>Ausführung: Bundesverband</v>
      </c>
      <c r="I4" s="353"/>
      <c r="J4" s="328" t="s">
        <v>79</v>
      </c>
      <c r="K4" s="329" t="s">
        <v>247</v>
      </c>
      <c r="L4" s="317" t="s">
        <v>285</v>
      </c>
      <c r="M4" s="320"/>
    </row>
    <row r="5" spans="1:13" ht="12.5" x14ac:dyDescent="0.25">
      <c r="A5" s="81" t="str">
        <f>VLOOKUP($E$3,Seminarliste,5)</f>
        <v>AO vom 30mrz12; Lehr-Lern-Unterlagen von 2011 (damals noch HGA)</v>
      </c>
      <c r="E5" s="77"/>
      <c r="F5" s="77"/>
      <c r="G5" s="81" t="str">
        <f>CONCATENATE("Umfang ",VLOOKUP($E$3,Seminarliste,6)," UE")</f>
        <v>Umfang 9 UE</v>
      </c>
      <c r="H5" s="87" t="str">
        <f>VLOOKUP($E$3,Seminarliste,10)</f>
        <v xml:space="preserve"> </v>
      </c>
      <c r="I5" s="354"/>
      <c r="J5" s="634"/>
      <c r="K5" s="634"/>
      <c r="L5" s="317" t="s">
        <v>285</v>
      </c>
      <c r="M5" s="318"/>
    </row>
    <row r="6" spans="1:13" s="233" customFormat="1" ht="5.5" x14ac:dyDescent="0.25">
      <c r="A6" s="312"/>
      <c r="B6" s="313"/>
      <c r="C6" s="313"/>
      <c r="D6" s="313"/>
      <c r="E6" s="313"/>
      <c r="F6" s="313"/>
      <c r="G6" s="312"/>
      <c r="H6" s="314"/>
      <c r="I6" s="355"/>
      <c r="J6" s="640"/>
      <c r="K6" s="640"/>
      <c r="L6" s="322"/>
      <c r="M6" s="323"/>
    </row>
    <row r="7" spans="1:13" ht="13" x14ac:dyDescent="0.25">
      <c r="A7" s="307" t="s">
        <v>485</v>
      </c>
      <c r="B7" s="77"/>
      <c r="C7" s="77"/>
      <c r="D7" s="77"/>
      <c r="E7" s="77"/>
      <c r="F7" s="77"/>
      <c r="G7" s="81"/>
      <c r="H7" s="87"/>
      <c r="I7" s="354"/>
      <c r="J7" s="635"/>
      <c r="K7" s="636"/>
      <c r="L7" s="317" t="s">
        <v>285</v>
      </c>
      <c r="M7" s="318"/>
    </row>
    <row r="8" spans="1:13" ht="13" x14ac:dyDescent="0.25">
      <c r="A8" s="81"/>
      <c r="B8" s="937" t="s">
        <v>607</v>
      </c>
      <c r="C8" s="937"/>
      <c r="D8" s="937"/>
      <c r="E8" s="937"/>
      <c r="F8" s="937"/>
      <c r="G8" s="937"/>
      <c r="H8" s="937"/>
      <c r="I8" s="354"/>
      <c r="J8" s="635"/>
      <c r="K8" s="636"/>
      <c r="L8" s="317" t="s">
        <v>285</v>
      </c>
      <c r="M8" s="318"/>
    </row>
    <row r="9" spans="1:13" ht="13" x14ac:dyDescent="0.25">
      <c r="A9" s="307" t="s">
        <v>482</v>
      </c>
      <c r="B9" s="77"/>
      <c r="C9" s="77"/>
      <c r="D9" s="77"/>
      <c r="E9" s="77"/>
      <c r="F9" s="77"/>
      <c r="G9" s="81"/>
      <c r="H9" s="87"/>
      <c r="I9" s="354"/>
      <c r="J9" s="635"/>
      <c r="K9" s="636"/>
      <c r="L9" s="317" t="s">
        <v>285</v>
      </c>
      <c r="M9" s="318"/>
    </row>
    <row r="10" spans="1:13" ht="13" x14ac:dyDescent="0.25">
      <c r="A10" s="81"/>
      <c r="B10" s="77" t="s">
        <v>608</v>
      </c>
      <c r="C10" s="77"/>
      <c r="D10" s="77"/>
      <c r="E10" s="77"/>
      <c r="F10" s="77"/>
      <c r="G10" s="81"/>
      <c r="H10" s="87"/>
      <c r="I10" s="354"/>
      <c r="J10" s="635"/>
      <c r="K10" s="636"/>
      <c r="L10" s="317" t="s">
        <v>285</v>
      </c>
      <c r="M10" s="318"/>
    </row>
    <row r="11" spans="1:13" ht="13" x14ac:dyDescent="0.25">
      <c r="A11" s="307" t="s">
        <v>483</v>
      </c>
      <c r="B11" s="77"/>
      <c r="C11" s="77"/>
      <c r="D11" s="77"/>
      <c r="E11" s="77"/>
      <c r="F11" s="77"/>
      <c r="G11" s="81"/>
      <c r="H11" s="87"/>
      <c r="I11" s="354"/>
      <c r="J11" s="635"/>
      <c r="K11" s="636"/>
      <c r="L11" s="317" t="s">
        <v>285</v>
      </c>
      <c r="M11" s="318"/>
    </row>
    <row r="12" spans="1:13" ht="13" x14ac:dyDescent="0.25">
      <c r="A12" s="81"/>
      <c r="B12" s="937" t="s">
        <v>600</v>
      </c>
      <c r="C12" s="937"/>
      <c r="D12" s="937"/>
      <c r="E12" s="937"/>
      <c r="F12" s="937"/>
      <c r="G12" s="937"/>
      <c r="H12" s="937"/>
      <c r="I12" s="354"/>
      <c r="J12" s="635"/>
      <c r="K12" s="636"/>
      <c r="L12" s="317" t="s">
        <v>285</v>
      </c>
      <c r="M12" s="318"/>
    </row>
    <row r="13" spans="1:13" ht="13" x14ac:dyDescent="0.25">
      <c r="A13" s="81"/>
      <c r="B13" s="77" t="s">
        <v>609</v>
      </c>
      <c r="C13" s="77"/>
      <c r="D13" s="77"/>
      <c r="E13" s="77"/>
      <c r="F13" s="77"/>
      <c r="G13" s="81"/>
      <c r="H13" s="87"/>
      <c r="I13" s="354"/>
      <c r="J13" s="635"/>
      <c r="K13" s="636"/>
      <c r="L13" s="317" t="s">
        <v>285</v>
      </c>
      <c r="M13" s="318"/>
    </row>
    <row r="14" spans="1:13" ht="13" x14ac:dyDescent="0.25">
      <c r="A14" s="307" t="s">
        <v>320</v>
      </c>
      <c r="B14" s="77"/>
      <c r="C14" s="77"/>
      <c r="D14" s="77"/>
      <c r="E14" s="77"/>
      <c r="F14" s="77"/>
      <c r="G14" s="81"/>
      <c r="H14" s="87"/>
      <c r="I14" s="354"/>
      <c r="J14" s="635"/>
      <c r="K14" s="636"/>
      <c r="L14" s="317" t="s">
        <v>285</v>
      </c>
      <c r="M14" s="318"/>
    </row>
    <row r="15" spans="1:13" ht="13" x14ac:dyDescent="0.25">
      <c r="A15" s="12"/>
      <c r="B15" s="81" t="s">
        <v>610</v>
      </c>
      <c r="C15" s="77"/>
      <c r="D15" s="77"/>
      <c r="E15" s="77"/>
      <c r="F15" s="77"/>
      <c r="G15" s="81"/>
      <c r="H15" s="87"/>
      <c r="I15" s="354"/>
      <c r="J15" s="635"/>
      <c r="K15" s="636"/>
      <c r="L15" s="317" t="s">
        <v>285</v>
      </c>
      <c r="M15" s="318"/>
    </row>
    <row r="16" spans="1:13" ht="13" x14ac:dyDescent="0.25">
      <c r="A16" s="374" t="s">
        <v>486</v>
      </c>
      <c r="B16" s="81"/>
      <c r="C16" s="77"/>
      <c r="D16" s="77"/>
      <c r="E16" s="77"/>
      <c r="F16" s="77"/>
      <c r="G16" s="81"/>
      <c r="H16" s="87"/>
      <c r="I16" s="354"/>
      <c r="J16" s="635"/>
      <c r="K16" s="636"/>
      <c r="L16" s="317" t="s">
        <v>285</v>
      </c>
      <c r="M16" s="318"/>
    </row>
    <row r="17" spans="1:13" ht="13" x14ac:dyDescent="0.25">
      <c r="A17" s="12"/>
      <c r="B17" s="937" t="s">
        <v>578</v>
      </c>
      <c r="C17" s="937"/>
      <c r="D17" s="937"/>
      <c r="E17" s="937"/>
      <c r="F17" s="937"/>
      <c r="G17" s="937"/>
      <c r="H17" s="937"/>
      <c r="I17" s="354"/>
      <c r="J17" s="635"/>
      <c r="K17" s="636"/>
      <c r="L17" s="317" t="s">
        <v>285</v>
      </c>
      <c r="M17" s="318"/>
    </row>
    <row r="18" spans="1:13" s="233" customFormat="1" ht="10.5" thickBot="1" x14ac:dyDescent="0.3">
      <c r="A18" s="311"/>
      <c r="B18" s="312"/>
      <c r="C18" s="313"/>
      <c r="D18" s="313"/>
      <c r="E18" s="313"/>
      <c r="F18" s="313"/>
      <c r="G18" s="312"/>
      <c r="H18" s="314"/>
      <c r="I18" s="355"/>
      <c r="J18" s="637"/>
      <c r="K18" s="638"/>
      <c r="L18" s="317" t="s">
        <v>285</v>
      </c>
      <c r="M18" s="323"/>
    </row>
    <row r="19" spans="1:13" ht="13.5" thickTop="1" x14ac:dyDescent="0.25">
      <c r="A19" s="306" t="s">
        <v>481</v>
      </c>
      <c r="B19" s="302"/>
      <c r="C19" s="303"/>
      <c r="D19" s="303"/>
      <c r="E19" s="304"/>
      <c r="F19" s="304"/>
      <c r="G19" s="302"/>
      <c r="H19" s="305"/>
      <c r="I19" s="354"/>
      <c r="J19" s="639"/>
      <c r="K19" s="639"/>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639"/>
      <c r="K20" s="639"/>
      <c r="L20" s="317" t="s">
        <v>285</v>
      </c>
      <c r="M20" s="318"/>
    </row>
    <row r="21" spans="1:13" ht="16" customHeight="1" thickBot="1" x14ac:dyDescent="0.3">
      <c r="A21" s="18" t="s">
        <v>215</v>
      </c>
      <c r="B21" s="91"/>
      <c r="C21" s="92" t="s">
        <v>161</v>
      </c>
      <c r="D21" s="93"/>
      <c r="E21" s="310" t="s">
        <v>78</v>
      </c>
      <c r="F21" s="93" t="s">
        <v>330</v>
      </c>
      <c r="G21" s="95" t="s">
        <v>162</v>
      </c>
      <c r="H21" s="95" t="s">
        <v>248</v>
      </c>
      <c r="I21" s="357"/>
      <c r="J21" s="639"/>
      <c r="K21" s="639"/>
      <c r="L21" s="317" t="s">
        <v>285</v>
      </c>
      <c r="M21" s="318"/>
    </row>
    <row r="22" spans="1:13" s="2" customFormat="1" ht="15.5" x14ac:dyDescent="0.25">
      <c r="A22" s="309" t="s">
        <v>163</v>
      </c>
      <c r="B22" s="96"/>
      <c r="C22" s="97"/>
      <c r="D22" s="98"/>
      <c r="E22" s="99"/>
      <c r="F22" s="99"/>
      <c r="G22" s="100"/>
      <c r="H22" s="98"/>
      <c r="I22" s="358"/>
      <c r="J22" s="330"/>
      <c r="K22" s="331"/>
      <c r="L22" s="317" t="s">
        <v>285</v>
      </c>
      <c r="M22" s="333"/>
    </row>
    <row r="23" spans="1:13" ht="39" x14ac:dyDescent="0.25">
      <c r="A23" s="20" t="s">
        <v>164</v>
      </c>
      <c r="B23" s="35" t="s">
        <v>288</v>
      </c>
      <c r="C23" s="35" t="s">
        <v>287</v>
      </c>
      <c r="D23" s="36"/>
      <c r="E23" s="37" t="str">
        <f t="shared" ref="E23:E29" si="0">VLOOKUP(J23,Anerkennung,2)</f>
        <v>Routine</v>
      </c>
      <c r="F23" s="38" t="str">
        <f t="shared" ref="F23:F29" si="1">VLOOKUP(J23,Anerkennung,4)</f>
        <v>A</v>
      </c>
      <c r="G23" s="39" t="str">
        <f t="shared" ref="G23:G29" si="2">VLOOKUP(J23,Anerkennung,3)</f>
        <v>Nachweis des Abschlusses der Qualifizierung</v>
      </c>
      <c r="H23" s="40" t="str">
        <f t="shared" ref="H23:H29" si="3">VLOOKUP(K23,Auflagen,2)</f>
        <v>Empfehlung: die nicht bekanntnen Inhalte (z. B. die Spezifika des Landes-KatS und des DRK-Landesverbandes) sind im Nachgang zur Anerkennung, aber vor einem Einsatz, zu vermitteln.</v>
      </c>
      <c r="I23" s="359"/>
      <c r="J23" s="334">
        <v>1</v>
      </c>
      <c r="K23" s="335">
        <v>1</v>
      </c>
      <c r="L23" s="317" t="s">
        <v>285</v>
      </c>
      <c r="M23" s="318"/>
    </row>
    <row r="24" spans="1:13" ht="39.5" thickBot="1" x14ac:dyDescent="0.3">
      <c r="A24" s="31" t="s">
        <v>165</v>
      </c>
      <c r="B24" s="41" t="s">
        <v>229</v>
      </c>
      <c r="C24" s="909" t="s">
        <v>228</v>
      </c>
      <c r="D24" s="909"/>
      <c r="E24" s="43" t="str">
        <f t="shared" si="0"/>
        <v>Routine</v>
      </c>
      <c r="F24" s="44" t="str">
        <f t="shared" si="1"/>
        <v>A</v>
      </c>
      <c r="G24" s="42" t="str">
        <f t="shared" si="2"/>
        <v>Nachweis des Inhaltes und des Abschlusses der Qualifizierung</v>
      </c>
      <c r="H24" s="45" t="str">
        <f t="shared" si="3"/>
        <v>Die nicht bekannten Inhalte (z. B. die Spezifika des Landes-KatS und des DRK-Landesverbandes) sind im Nachgang zur Anerkennung, aber vor einem Einsatz, zu vermitteln.</v>
      </c>
      <c r="I24" s="359"/>
      <c r="J24" s="339">
        <v>7</v>
      </c>
      <c r="K24" s="340">
        <v>2</v>
      </c>
      <c r="L24" s="317" t="s">
        <v>285</v>
      </c>
      <c r="M24" s="318"/>
    </row>
    <row r="25" spans="1:13" ht="38" customHeight="1" thickBot="1" x14ac:dyDescent="0.3">
      <c r="A25" s="21" t="s">
        <v>166</v>
      </c>
      <c r="B25" s="910" t="s">
        <v>255</v>
      </c>
      <c r="C25" s="911"/>
      <c r="D25" s="911"/>
      <c r="E25" s="47" t="str">
        <f t="shared" si="0"/>
        <v>Standart</v>
      </c>
      <c r="F25" s="48" t="str">
        <f t="shared" si="1"/>
        <v>A</v>
      </c>
      <c r="G25" s="46" t="str">
        <f t="shared" si="2"/>
        <v>Nachweis des Inhaltes und des Abschlusses der Qualifizierung</v>
      </c>
      <c r="H25" s="49" t="str">
        <f t="shared" si="3"/>
        <v>Sofern der im o.g. Curriculum beschriebene Mindestinhalt erfüllt wurde; ggf. mit der Auflage der Vermittlung der Spezifika des Landes-KatS und des DRK-Landesverbandes, sowie einer Prüfung,</v>
      </c>
      <c r="I25" s="359"/>
      <c r="J25" s="339">
        <v>3</v>
      </c>
      <c r="K25" s="340">
        <v>3</v>
      </c>
      <c r="L25" s="317" t="s">
        <v>285</v>
      </c>
      <c r="M25" s="318"/>
    </row>
    <row r="26" spans="1:13" ht="38" customHeight="1" thickBot="1" x14ac:dyDescent="0.3">
      <c r="A26" s="21" t="s">
        <v>168</v>
      </c>
      <c r="B26" s="912" t="s">
        <v>169</v>
      </c>
      <c r="C26" s="912"/>
      <c r="D26" s="912"/>
      <c r="E26" s="47" t="str">
        <f t="shared" si="0"/>
        <v>Standart</v>
      </c>
      <c r="F26" s="48" t="str">
        <f t="shared" si="1"/>
        <v>A</v>
      </c>
      <c r="G26" s="46" t="str">
        <f t="shared" si="2"/>
        <v>Nachweis des Inhaltes und des Abschlusses der Qualifizierung</v>
      </c>
      <c r="H26" s="49" t="str">
        <f t="shared" si="3"/>
        <v>Sofern der im o.g. Curriculum beschriebene Mindestinhalt erfüllt wurde; ggf. mit der Auflage der Vermittlung der Spezifika des Landes-KatS und des DRK-Landesverbandes, sowie einer Prüfung,</v>
      </c>
      <c r="I26" s="359"/>
      <c r="J26" s="339">
        <v>3</v>
      </c>
      <c r="K26" s="340">
        <v>3</v>
      </c>
      <c r="L26" s="317" t="s">
        <v>285</v>
      </c>
      <c r="M26" s="318"/>
    </row>
    <row r="27" spans="1:13" ht="39.5" thickBot="1" x14ac:dyDescent="0.3">
      <c r="A27" s="28" t="s">
        <v>170</v>
      </c>
      <c r="B27" s="59" t="s">
        <v>171</v>
      </c>
      <c r="C27" s="933" t="s">
        <v>254</v>
      </c>
      <c r="D27" s="933"/>
      <c r="E27" s="60" t="str">
        <f t="shared" si="0"/>
        <v>Auflagen</v>
      </c>
      <c r="F27" s="61" t="str">
        <f t="shared" si="1"/>
        <v>B</v>
      </c>
      <c r="G27" s="62" t="str">
        <f t="shared" si="2"/>
        <v>Nachweis des Inhaltes und des Abschlusses der Qualifizierung</v>
      </c>
      <c r="H27" s="63" t="str">
        <f t="shared" si="3"/>
        <v>Sofern der im o.g. Curriculum beschriebene Mindestinhalt erfüllt wurde; ggf. mit der Auflage der Vermittlung der Spezifika des Landes-KatS und des DRK-Landesverbandes, sowie einer Prüfung,</v>
      </c>
      <c r="I27" s="359"/>
      <c r="J27" s="339">
        <v>4</v>
      </c>
      <c r="K27" s="346">
        <v>3</v>
      </c>
      <c r="L27" s="317" t="s">
        <v>285</v>
      </c>
      <c r="M27" s="318"/>
    </row>
    <row r="28" spans="1:13" s="2" customFormat="1" ht="38" customHeight="1" thickBot="1" x14ac:dyDescent="0.3">
      <c r="A28" s="21" t="s">
        <v>176</v>
      </c>
      <c r="B28" s="58" t="s">
        <v>223</v>
      </c>
      <c r="C28" s="910" t="s">
        <v>254</v>
      </c>
      <c r="D28" s="910"/>
      <c r="E28" s="47" t="str">
        <f t="shared" si="0"/>
        <v>Prüfung</v>
      </c>
      <c r="F28" s="48" t="str">
        <f t="shared" si="1"/>
        <v>B</v>
      </c>
      <c r="G28" s="58" t="str">
        <f t="shared" si="2"/>
        <v>Detailierter Nachweis des Inhaltes der Qualifizierung und des Abschlusses</v>
      </c>
      <c r="H28" s="132" t="str">
        <f t="shared" si="3"/>
        <v>Sofern in Umfang und Inhalt mit unserer Qualifizierung vergleichbar oder höherwertiger; ggf. mit der Auflage der Vermittlung der Spezifika des Landes-KatS und des DRK-Landesverbandes, oder einer Prüfung.</v>
      </c>
      <c r="I28" s="359"/>
      <c r="J28" s="339">
        <v>5</v>
      </c>
      <c r="K28" s="346">
        <v>5</v>
      </c>
      <c r="L28" s="317" t="s">
        <v>285</v>
      </c>
      <c r="M28" s="333"/>
    </row>
    <row r="29" spans="1:13" s="2" customFormat="1" ht="19" customHeight="1" x14ac:dyDescent="0.25">
      <c r="A29" s="22" t="s">
        <v>177</v>
      </c>
      <c r="B29" s="916" t="s">
        <v>216</v>
      </c>
      <c r="C29" s="64">
        <v>1</v>
      </c>
      <c r="D29" s="65" t="s">
        <v>218</v>
      </c>
      <c r="E29" s="923" t="str">
        <f t="shared" si="0"/>
        <v>Prüfung</v>
      </c>
      <c r="F29" s="925" t="str">
        <f t="shared" si="1"/>
        <v>B</v>
      </c>
      <c r="G29" s="916" t="str">
        <f t="shared" si="2"/>
        <v>Detailierter Nachweis des Inhaltes der Qualifizierung und des Abschlusses</v>
      </c>
      <c r="H29" s="927" t="str">
        <f t="shared" si="3"/>
        <v>Die Anerkennung ist nur möglich, wenn die gemachte Erfahrungen dem Umfang und Inhalt unserer Qualifizierung entsprechen oder höherwertig sind; ggf. mit einer Prüfung.</v>
      </c>
      <c r="I29" s="359"/>
      <c r="J29" s="939">
        <v>5</v>
      </c>
      <c r="K29" s="856">
        <v>8</v>
      </c>
      <c r="L29" s="317" t="s">
        <v>285</v>
      </c>
      <c r="M29" s="333"/>
    </row>
    <row r="30" spans="1:13" s="2" customFormat="1" ht="19" customHeight="1" thickBot="1" x14ac:dyDescent="0.3">
      <c r="A30" s="21"/>
      <c r="B30" s="910"/>
      <c r="C30" s="66">
        <v>2</v>
      </c>
      <c r="D30" s="46" t="s">
        <v>219</v>
      </c>
      <c r="E30" s="924"/>
      <c r="F30" s="926"/>
      <c r="G30" s="910"/>
      <c r="H30" s="928"/>
      <c r="I30" s="359"/>
      <c r="J30" s="939"/>
      <c r="K30" s="856"/>
      <c r="L30" s="317" t="s">
        <v>285</v>
      </c>
      <c r="M30" s="333"/>
    </row>
    <row r="31" spans="1:13" s="2" customFormat="1" ht="39" x14ac:dyDescent="0.25">
      <c r="A31" s="913" t="s">
        <v>179</v>
      </c>
      <c r="B31" s="916" t="s">
        <v>180</v>
      </c>
      <c r="C31" s="64">
        <v>1</v>
      </c>
      <c r="D31" s="67" t="s">
        <v>181</v>
      </c>
      <c r="E31" s="68" t="str">
        <f>VLOOKUP(J31,Anerkennung,2)</f>
        <v>Routine</v>
      </c>
      <c r="F31" s="69" t="str">
        <f>VLOOKUP(J31,Anerkennung,4)</f>
        <v>A</v>
      </c>
      <c r="G31" s="67" t="str">
        <f>VLOOKUP(J31,Anerkennung,3)</f>
        <v>Nachweis der erfolgten Anerkennung</v>
      </c>
      <c r="H31" s="70" t="str">
        <f>VLOOKUP(K31,Auflagen,2)</f>
        <v>Nur möglich diese sich auf das o.g. Curriculum bezieht; ggf. mit Auflage der Vermittlung der aktuellen Spezifika des Landes-KatS und des DRK-Landesverbandes.</v>
      </c>
      <c r="I31" s="359"/>
      <c r="J31" s="339">
        <v>8</v>
      </c>
      <c r="K31" s="346">
        <v>6</v>
      </c>
      <c r="L31" s="317" t="s">
        <v>285</v>
      </c>
      <c r="M31" s="333"/>
    </row>
    <row r="32" spans="1:13" s="2" customFormat="1" ht="39.5" thickBot="1" x14ac:dyDescent="0.3">
      <c r="A32" s="915"/>
      <c r="B32" s="910"/>
      <c r="C32" s="66">
        <v>2</v>
      </c>
      <c r="D32" s="71" t="s">
        <v>81</v>
      </c>
      <c r="E32" s="72" t="str">
        <f>VLOOKUP(J32,Anerkennung,2)</f>
        <v>Routine</v>
      </c>
      <c r="F32" s="73" t="str">
        <f>VLOOKUP(J32,Anerkennung,4)</f>
        <v>A</v>
      </c>
      <c r="G32" s="74" t="str">
        <f>VLOOKUP(J32,Anerkennung,3)</f>
        <v>Nachweis des Abschlusses der Qualifizierung</v>
      </c>
      <c r="H32" s="75" t="str">
        <f>VLOOKUP(K32,Auflagen,2)</f>
        <v>Empfehlung: die nicht bekanntnen Inhalte (z. B. die Spezifika des Landes-KatS und des DRK-Landesverbandes) sind im Nachgang zur Anerkennung, aber vor einem Einsatz, zu vermitteln.</v>
      </c>
      <c r="I32" s="359"/>
      <c r="J32" s="339">
        <v>1</v>
      </c>
      <c r="K32" s="346">
        <v>1</v>
      </c>
      <c r="L32" s="317" t="s">
        <v>285</v>
      </c>
      <c r="M32" s="333"/>
    </row>
    <row r="33" spans="1:13" s="2" customFormat="1" ht="15.5" x14ac:dyDescent="0.25">
      <c r="A33" s="14" t="s">
        <v>221</v>
      </c>
      <c r="B33" s="76"/>
      <c r="C33" s="76"/>
      <c r="D33" s="37"/>
      <c r="E33" s="37"/>
      <c r="F33" s="38"/>
      <c r="G33" s="39"/>
      <c r="H33" s="40"/>
      <c r="I33" s="359"/>
      <c r="J33" s="347"/>
      <c r="K33" s="348"/>
      <c r="L33" s="317" t="s">
        <v>285</v>
      </c>
      <c r="M33" s="333"/>
    </row>
    <row r="34" spans="1:13" ht="38" customHeight="1" thickBot="1" x14ac:dyDescent="0.3">
      <c r="A34" s="27" t="s">
        <v>182</v>
      </c>
      <c r="B34" s="74" t="s">
        <v>183</v>
      </c>
      <c r="C34" s="932" t="s">
        <v>254</v>
      </c>
      <c r="D34" s="932"/>
      <c r="E34" s="72" t="str">
        <f>VLOOKUP(J34,Anerkennung,2)</f>
        <v>Prüfung</v>
      </c>
      <c r="F34" s="73" t="str">
        <f>VLOOKUP(J34,Anerkennung,4)</f>
        <v>B</v>
      </c>
      <c r="G34" s="74" t="str">
        <f>VLOOKUP(J34,Anerkennung,3)</f>
        <v>Detailierter Nachweis des Inhaltes der Qualifizierung und des Abschlusses</v>
      </c>
      <c r="H34" s="75" t="str">
        <f>VLOOKUP(K34,Auflagen,2)</f>
        <v>Die Anerkennung ist nur möglich, wenn die erfolgte Qualifikation im Umfang und im Inhalt unserer Qualifizierung entspricht oder höherwertiger ist; ggf. mit einer Prüfung.</v>
      </c>
      <c r="I34" s="359"/>
      <c r="J34" s="339">
        <v>5</v>
      </c>
      <c r="K34" s="346">
        <v>7</v>
      </c>
      <c r="L34" s="317" t="s">
        <v>285</v>
      </c>
      <c r="M34" s="318"/>
    </row>
    <row r="35" spans="1:13" s="2" customFormat="1" ht="38" customHeight="1" thickBot="1" x14ac:dyDescent="0.3">
      <c r="A35" s="28" t="s">
        <v>184</v>
      </c>
      <c r="B35" s="62" t="s">
        <v>216</v>
      </c>
      <c r="C35" s="933" t="s">
        <v>254</v>
      </c>
      <c r="D35" s="933"/>
      <c r="E35" s="60" t="str">
        <f>VLOOKUP(J35,Anerkennung,2)</f>
        <v>Beurteil ung</v>
      </c>
      <c r="F35" s="61" t="str">
        <f>VLOOKUP(J35,Anerkennung,4)</f>
        <v>C</v>
      </c>
      <c r="G35" s="62" t="str">
        <f>VLOOKUP(J35,Anerkennung,3)</f>
        <v>Detailierter Nachweis der gemachten Praxiserfahrungen.</v>
      </c>
      <c r="H35" s="63" t="str">
        <f>VLOOKUP(K35,Auflagen,2)</f>
        <v>Die Anerkennung ist nur möglich, wenn die gemachte Erfahrungen dem Umfang und Inhalt unserer Qualifizierung entsprechen oder höherwertig sind; ggf. mit einer Prüfung.</v>
      </c>
      <c r="I35" s="359"/>
      <c r="J35" s="339">
        <v>6</v>
      </c>
      <c r="K35" s="346">
        <v>8</v>
      </c>
      <c r="L35" s="332" t="s">
        <v>285</v>
      </c>
      <c r="M35" s="333"/>
    </row>
    <row r="36" spans="1:13" ht="12.5" x14ac:dyDescent="0.25">
      <c r="A36" s="318"/>
      <c r="B36" s="363"/>
      <c r="C36" s="363"/>
      <c r="D36" s="364"/>
      <c r="E36" s="364"/>
      <c r="F36" s="364"/>
      <c r="G36" s="364"/>
      <c r="H36" s="364"/>
      <c r="I36" s="318"/>
      <c r="J36" s="318"/>
      <c r="K36" s="318"/>
      <c r="L36" s="317"/>
      <c r="M36" s="318"/>
    </row>
    <row r="37" spans="1:13" ht="12.5" x14ac:dyDescent="0.25">
      <c r="A37" s="318"/>
      <c r="B37" s="363"/>
      <c r="C37" s="363"/>
      <c r="D37" s="364"/>
      <c r="E37" s="364"/>
      <c r="F37" s="364"/>
      <c r="G37" s="364"/>
      <c r="H37" s="364"/>
      <c r="I37" s="318"/>
      <c r="J37" s="318"/>
      <c r="K37" s="318"/>
      <c r="L37" s="317"/>
      <c r="M37" s="318"/>
    </row>
    <row r="38" spans="1:13" ht="12.5" x14ac:dyDescent="0.25">
      <c r="B38" s="77"/>
      <c r="C38" s="77"/>
      <c r="I38" s="82"/>
      <c r="J38" s="82"/>
      <c r="K38" s="82"/>
      <c r="L38" s="82"/>
      <c r="M38" s="82"/>
    </row>
    <row r="39" spans="1:13" ht="12.5" x14ac:dyDescent="0.25">
      <c r="B39" s="77"/>
      <c r="C39" s="77"/>
      <c r="I39" s="82"/>
      <c r="J39" s="82"/>
      <c r="K39" s="82"/>
      <c r="L39" s="82"/>
      <c r="M39" s="82"/>
    </row>
    <row r="40" spans="1:13" ht="12.5" x14ac:dyDescent="0.25">
      <c r="B40" s="77"/>
      <c r="C40" s="77"/>
      <c r="I40" s="82"/>
      <c r="J40" s="82"/>
      <c r="K40" s="82"/>
      <c r="L40" s="82"/>
      <c r="M40" s="82"/>
    </row>
  </sheetData>
  <sheetProtection algorithmName="SHA-512" hashValue="0Hf3bAZNB4+dWnQiCH4lvAoeI+FlxcSjrRFiY/wyKtw04cFCNyBWD9STq8IM1UeJZKeJZnOtXBjCwO3wRY2Whg==" saltValue="fHT7gJOwmXK/ZJQgzkMolA==" spinCount="100000" sheet="1" objects="1" scenarios="1"/>
  <mergeCells count="19">
    <mergeCell ref="B12:H12"/>
    <mergeCell ref="B17:H17"/>
    <mergeCell ref="B8:H8"/>
    <mergeCell ref="E29:E30"/>
    <mergeCell ref="C27:D27"/>
    <mergeCell ref="C24:D24"/>
    <mergeCell ref="B25:D25"/>
    <mergeCell ref="B26:D26"/>
    <mergeCell ref="K29:K30"/>
    <mergeCell ref="A31:A32"/>
    <mergeCell ref="B31:B32"/>
    <mergeCell ref="F29:F30"/>
    <mergeCell ref="G29:G30"/>
    <mergeCell ref="H29:H30"/>
    <mergeCell ref="C34:D34"/>
    <mergeCell ref="C35:D35"/>
    <mergeCell ref="C28:D28"/>
    <mergeCell ref="B29:B30"/>
    <mergeCell ref="J29:J30"/>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46439-7B3A-47E5-AC38-35F2F7A2978D}">
  <sheetPr>
    <tabColor theme="0"/>
  </sheetPr>
  <dimension ref="A1:M41"/>
  <sheetViews>
    <sheetView showGridLines="0" zoomScaleNormal="100" zoomScaleSheetLayoutView="180" zoomScalePageLayoutView="90" workbookViewId="0">
      <selection activeCell="E11" sqref="E11"/>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Einsatzkräfte Grundausbildung - Einsatz</v>
      </c>
      <c r="B3" s="83"/>
      <c r="E3" s="84" t="s">
        <v>14</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Qualifizierung Leitungs- und Führungskräfte</v>
      </c>
      <c r="E4" s="85"/>
      <c r="F4" s="86" t="s">
        <v>438</v>
      </c>
      <c r="G4" s="87">
        <f>VLOOKUP($E$3,Seminarliste,8)</f>
        <v>44632</v>
      </c>
      <c r="H4" s="87" t="str">
        <f>CONCATENATE("Ausführung: ",VLOOKUP($E$3,Seminarliste,9))</f>
        <v>Ausführung: Bundesverband</v>
      </c>
      <c r="I4" s="353"/>
      <c r="J4" s="328" t="s">
        <v>79</v>
      </c>
      <c r="K4" s="329" t="s">
        <v>247</v>
      </c>
      <c r="L4" s="317" t="s">
        <v>285</v>
      </c>
      <c r="M4" s="320"/>
    </row>
    <row r="5" spans="1:13" ht="12.5" x14ac:dyDescent="0.25">
      <c r="A5" s="81" t="str">
        <f>VLOOKUP($E$3,Seminarliste,5)</f>
        <v>AO vom 30mrz12; Lehr-Lern-Unterlagen von 2011 (damals noch HGA)</v>
      </c>
      <c r="E5" s="77"/>
      <c r="F5" s="77"/>
      <c r="G5" s="81" t="str">
        <f>CONCATENATE("Umfang ",VLOOKUP($E$3,Seminarliste,6)," UE")</f>
        <v>Umfang 9 UE</v>
      </c>
      <c r="H5" s="87" t="str">
        <f>VLOOKUP($E$3,Seminarliste,10)</f>
        <v xml:space="preserve"> </v>
      </c>
      <c r="I5" s="354"/>
      <c r="J5" s="634"/>
      <c r="K5" s="634"/>
      <c r="L5" s="317" t="s">
        <v>285</v>
      </c>
      <c r="M5" s="318"/>
    </row>
    <row r="6" spans="1:13" s="233" customFormat="1" ht="5.5" x14ac:dyDescent="0.25">
      <c r="A6" s="312"/>
      <c r="B6" s="313"/>
      <c r="C6" s="313"/>
      <c r="D6" s="313"/>
      <c r="E6" s="313"/>
      <c r="F6" s="313"/>
      <c r="G6" s="312"/>
      <c r="H6" s="314"/>
      <c r="I6" s="355"/>
      <c r="J6" s="640"/>
      <c r="K6" s="640"/>
      <c r="L6" s="322"/>
      <c r="M6" s="323"/>
    </row>
    <row r="7" spans="1:13" ht="13" x14ac:dyDescent="0.25">
      <c r="A7" s="307" t="s">
        <v>485</v>
      </c>
      <c r="B7" s="77"/>
      <c r="C7" s="77"/>
      <c r="D7" s="77"/>
      <c r="E7" s="77"/>
      <c r="F7" s="77"/>
      <c r="G7" s="81"/>
      <c r="H7" s="87"/>
      <c r="I7" s="354"/>
      <c r="J7" s="635"/>
      <c r="K7" s="636"/>
      <c r="L7" s="317" t="s">
        <v>285</v>
      </c>
      <c r="M7" s="318"/>
    </row>
    <row r="8" spans="1:13" ht="13" x14ac:dyDescent="0.25">
      <c r="A8" s="81"/>
      <c r="B8" s="937" t="s">
        <v>607</v>
      </c>
      <c r="C8" s="937"/>
      <c r="D8" s="937"/>
      <c r="E8" s="937"/>
      <c r="F8" s="937"/>
      <c r="G8" s="937"/>
      <c r="H8" s="937"/>
      <c r="I8" s="354"/>
      <c r="J8" s="635"/>
      <c r="K8" s="636"/>
      <c r="L8" s="317" t="s">
        <v>285</v>
      </c>
      <c r="M8" s="318"/>
    </row>
    <row r="9" spans="1:13" ht="13" x14ac:dyDescent="0.25">
      <c r="A9" s="307" t="s">
        <v>482</v>
      </c>
      <c r="B9" s="77"/>
      <c r="C9" s="77"/>
      <c r="D9" s="77"/>
      <c r="E9" s="77"/>
      <c r="F9" s="77"/>
      <c r="G9" s="81"/>
      <c r="H9" s="87"/>
      <c r="I9" s="354"/>
      <c r="J9" s="635"/>
      <c r="K9" s="636"/>
      <c r="L9" s="317" t="s">
        <v>285</v>
      </c>
      <c r="M9" s="318"/>
    </row>
    <row r="10" spans="1:13" ht="13" x14ac:dyDescent="0.25">
      <c r="A10" s="81"/>
      <c r="B10" s="77" t="s">
        <v>608</v>
      </c>
      <c r="C10" s="77"/>
      <c r="D10" s="77"/>
      <c r="E10" s="77"/>
      <c r="F10" s="77"/>
      <c r="G10" s="81"/>
      <c r="H10" s="87"/>
      <c r="I10" s="354"/>
      <c r="J10" s="635"/>
      <c r="K10" s="636"/>
      <c r="L10" s="317" t="s">
        <v>285</v>
      </c>
      <c r="M10" s="318"/>
    </row>
    <row r="11" spans="1:13" ht="13" x14ac:dyDescent="0.25">
      <c r="A11" s="307" t="s">
        <v>483</v>
      </c>
      <c r="B11" s="77"/>
      <c r="C11" s="77"/>
      <c r="D11" s="77"/>
      <c r="E11" s="77"/>
      <c r="F11" s="77"/>
      <c r="G11" s="81"/>
      <c r="H11" s="87"/>
      <c r="I11" s="354"/>
      <c r="J11" s="635"/>
      <c r="K11" s="636"/>
      <c r="L11" s="317" t="s">
        <v>285</v>
      </c>
      <c r="M11" s="318"/>
    </row>
    <row r="12" spans="1:13" ht="13" x14ac:dyDescent="0.25">
      <c r="A12" s="81"/>
      <c r="B12" s="937" t="s">
        <v>600</v>
      </c>
      <c r="C12" s="937"/>
      <c r="D12" s="937"/>
      <c r="E12" s="937"/>
      <c r="F12" s="937"/>
      <c r="G12" s="937"/>
      <c r="H12" s="937"/>
      <c r="I12" s="354"/>
      <c r="J12" s="635"/>
      <c r="K12" s="636"/>
      <c r="L12" s="317" t="s">
        <v>285</v>
      </c>
      <c r="M12" s="318"/>
    </row>
    <row r="13" spans="1:13" ht="13" x14ac:dyDescent="0.25">
      <c r="A13" s="81"/>
      <c r="B13" s="77" t="s">
        <v>609</v>
      </c>
      <c r="C13" s="77"/>
      <c r="D13" s="77"/>
      <c r="E13" s="77"/>
      <c r="F13" s="77"/>
      <c r="G13" s="81"/>
      <c r="H13" s="87"/>
      <c r="I13" s="354"/>
      <c r="J13" s="635"/>
      <c r="K13" s="636"/>
      <c r="L13" s="317" t="s">
        <v>285</v>
      </c>
      <c r="M13" s="318"/>
    </row>
    <row r="14" spans="1:13" ht="13" x14ac:dyDescent="0.25">
      <c r="A14" s="307" t="s">
        <v>320</v>
      </c>
      <c r="B14" s="77"/>
      <c r="C14" s="77"/>
      <c r="D14" s="77"/>
      <c r="E14" s="77"/>
      <c r="F14" s="77"/>
      <c r="G14" s="81"/>
      <c r="H14" s="87"/>
      <c r="I14" s="354"/>
      <c r="J14" s="635"/>
      <c r="K14" s="636"/>
      <c r="L14" s="317" t="s">
        <v>285</v>
      </c>
      <c r="M14" s="318"/>
    </row>
    <row r="15" spans="1:13" ht="13" x14ac:dyDescent="0.25">
      <c r="A15" s="12"/>
      <c r="B15" s="81" t="s">
        <v>610</v>
      </c>
      <c r="C15" s="77"/>
      <c r="D15" s="77"/>
      <c r="E15" s="77"/>
      <c r="F15" s="77"/>
      <c r="G15" s="81"/>
      <c r="H15" s="87"/>
      <c r="I15" s="354"/>
      <c r="J15" s="635"/>
      <c r="K15" s="636"/>
      <c r="L15" s="317" t="s">
        <v>285</v>
      </c>
      <c r="M15" s="318"/>
    </row>
    <row r="16" spans="1:13" ht="13" x14ac:dyDescent="0.25">
      <c r="A16" s="374" t="s">
        <v>486</v>
      </c>
      <c r="B16" s="81"/>
      <c r="C16" s="77"/>
      <c r="D16" s="77"/>
      <c r="E16" s="77"/>
      <c r="F16" s="77"/>
      <c r="G16" s="81"/>
      <c r="H16" s="87"/>
      <c r="I16" s="354"/>
      <c r="J16" s="635"/>
      <c r="K16" s="636"/>
      <c r="L16" s="317" t="s">
        <v>285</v>
      </c>
      <c r="M16" s="318"/>
    </row>
    <row r="17" spans="1:13" ht="13" x14ac:dyDescent="0.25">
      <c r="A17" s="12"/>
      <c r="B17" s="937" t="s">
        <v>578</v>
      </c>
      <c r="C17" s="937"/>
      <c r="D17" s="937"/>
      <c r="E17" s="937"/>
      <c r="F17" s="937"/>
      <c r="G17" s="937"/>
      <c r="H17" s="937"/>
      <c r="I17" s="354"/>
      <c r="J17" s="635"/>
      <c r="K17" s="636"/>
      <c r="L17" s="317" t="s">
        <v>285</v>
      </c>
      <c r="M17" s="318"/>
    </row>
    <row r="18" spans="1:13" s="233" customFormat="1" ht="10.5" thickBot="1" x14ac:dyDescent="0.3">
      <c r="A18" s="311"/>
      <c r="B18" s="312"/>
      <c r="C18" s="313"/>
      <c r="D18" s="313"/>
      <c r="E18" s="313"/>
      <c r="F18" s="313"/>
      <c r="G18" s="312"/>
      <c r="H18" s="314"/>
      <c r="I18" s="355"/>
      <c r="J18" s="637"/>
      <c r="K18" s="638"/>
      <c r="L18" s="317" t="s">
        <v>285</v>
      </c>
      <c r="M18" s="323"/>
    </row>
    <row r="19" spans="1:13" ht="13.5" thickTop="1" x14ac:dyDescent="0.25">
      <c r="A19" s="306" t="s">
        <v>481</v>
      </c>
      <c r="B19" s="302"/>
      <c r="C19" s="303"/>
      <c r="D19" s="303"/>
      <c r="E19" s="304"/>
      <c r="F19" s="304"/>
      <c r="G19" s="302"/>
      <c r="H19" s="305"/>
      <c r="I19" s="354"/>
      <c r="J19" s="639"/>
      <c r="K19" s="639"/>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639"/>
      <c r="K20" s="639"/>
      <c r="L20" s="317" t="s">
        <v>285</v>
      </c>
      <c r="M20" s="318"/>
    </row>
    <row r="21" spans="1:13" ht="16" customHeight="1" thickBot="1" x14ac:dyDescent="0.3">
      <c r="A21" s="18" t="s">
        <v>215</v>
      </c>
      <c r="B21" s="91"/>
      <c r="C21" s="92" t="s">
        <v>161</v>
      </c>
      <c r="D21" s="93"/>
      <c r="E21" s="310" t="s">
        <v>78</v>
      </c>
      <c r="F21" s="93" t="s">
        <v>330</v>
      </c>
      <c r="G21" s="95" t="s">
        <v>162</v>
      </c>
      <c r="H21" s="95" t="s">
        <v>248</v>
      </c>
      <c r="I21" s="357"/>
      <c r="J21" s="639"/>
      <c r="K21" s="639"/>
      <c r="L21" s="317" t="s">
        <v>285</v>
      </c>
      <c r="M21" s="318"/>
    </row>
    <row r="22" spans="1:13" s="2" customFormat="1" ht="15.5" x14ac:dyDescent="0.25">
      <c r="A22" s="309" t="s">
        <v>163</v>
      </c>
      <c r="B22" s="96"/>
      <c r="C22" s="97"/>
      <c r="D22" s="98"/>
      <c r="E22" s="99"/>
      <c r="F22" s="99"/>
      <c r="G22" s="100"/>
      <c r="H22" s="98"/>
      <c r="I22" s="358"/>
      <c r="J22" s="330"/>
      <c r="K22" s="331"/>
      <c r="L22" s="317" t="s">
        <v>285</v>
      </c>
      <c r="M22" s="333"/>
    </row>
    <row r="23" spans="1:13" ht="39" x14ac:dyDescent="0.25">
      <c r="A23" s="20" t="s">
        <v>164</v>
      </c>
      <c r="B23" s="35" t="s">
        <v>288</v>
      </c>
      <c r="C23" s="35" t="s">
        <v>287</v>
      </c>
      <c r="D23" s="36"/>
      <c r="E23" s="37" t="str">
        <f t="shared" ref="E23:E29" si="0">VLOOKUP(J23,Anerkennung,2)</f>
        <v>Routine</v>
      </c>
      <c r="F23" s="38" t="str">
        <f t="shared" ref="F23:F29" si="1">VLOOKUP(J23,Anerkennung,4)</f>
        <v>A</v>
      </c>
      <c r="G23" s="39" t="str">
        <f t="shared" ref="G23:G29" si="2">VLOOKUP(J23,Anerkennung,3)</f>
        <v>Nachweis des Abschlusses der Qualifizierung</v>
      </c>
      <c r="H23" s="40" t="str">
        <f t="shared" ref="H23:H29" si="3">VLOOKUP(K23,Auflagen,2)</f>
        <v>Empfehlung: die nicht bekanntnen Inhalte (z. B. die Spezifika des Landes-KatS und des DRK-Landesverbandes) sind im Nachgang zur Anerkennung, aber vor einem Einsatz, zu vermitteln.</v>
      </c>
      <c r="I23" s="359"/>
      <c r="J23" s="334">
        <v>1</v>
      </c>
      <c r="K23" s="335">
        <v>1</v>
      </c>
      <c r="L23" s="317" t="s">
        <v>285</v>
      </c>
      <c r="M23" s="318"/>
    </row>
    <row r="24" spans="1:13" ht="39.5" thickBot="1" x14ac:dyDescent="0.3">
      <c r="A24" s="31" t="s">
        <v>165</v>
      </c>
      <c r="B24" s="41" t="s">
        <v>229</v>
      </c>
      <c r="C24" s="909" t="s">
        <v>228</v>
      </c>
      <c r="D24" s="909"/>
      <c r="E24" s="43" t="str">
        <f t="shared" si="0"/>
        <v>Routine</v>
      </c>
      <c r="F24" s="44" t="str">
        <f t="shared" si="1"/>
        <v>A</v>
      </c>
      <c r="G24" s="42" t="str">
        <f t="shared" si="2"/>
        <v>Nachweis des Inhaltes und des Abschlusses der Qualifizierung</v>
      </c>
      <c r="H24" s="45" t="str">
        <f t="shared" si="3"/>
        <v>Die nicht bekannten Inhalte (z. B. die Spezifika des Landes-KatS und des DRK-Landesverbandes) sind im Nachgang zur Anerkennung, aber vor einem Einsatz, zu vermitteln.</v>
      </c>
      <c r="I24" s="359"/>
      <c r="J24" s="339">
        <v>7</v>
      </c>
      <c r="K24" s="340">
        <v>2</v>
      </c>
      <c r="L24" s="317" t="s">
        <v>285</v>
      </c>
      <c r="M24" s="318"/>
    </row>
    <row r="25" spans="1:13" ht="38" customHeight="1" thickBot="1" x14ac:dyDescent="0.3">
      <c r="A25" s="21" t="s">
        <v>166</v>
      </c>
      <c r="B25" s="910" t="s">
        <v>255</v>
      </c>
      <c r="C25" s="911"/>
      <c r="D25" s="911"/>
      <c r="E25" s="47" t="str">
        <f t="shared" si="0"/>
        <v>Standart</v>
      </c>
      <c r="F25" s="48" t="str">
        <f t="shared" si="1"/>
        <v>A</v>
      </c>
      <c r="G25" s="46" t="str">
        <f t="shared" si="2"/>
        <v>Nachweis des Inhaltes und des Abschlusses der Qualifizierung</v>
      </c>
      <c r="H25" s="49" t="str">
        <f t="shared" si="3"/>
        <v>Sofern der im o.g. Curriculum beschriebene Mindestinhalt erfüllt wurde; ggf. mit der Auflage der Vermittlung der Spezifika des Landes-KatS und des DRK-Landesverbandes, sowie einer Prüfung,</v>
      </c>
      <c r="I25" s="359"/>
      <c r="J25" s="339">
        <v>3</v>
      </c>
      <c r="K25" s="340">
        <v>3</v>
      </c>
      <c r="L25" s="317" t="s">
        <v>285</v>
      </c>
      <c r="M25" s="318"/>
    </row>
    <row r="26" spans="1:13" ht="38" customHeight="1" thickBot="1" x14ac:dyDescent="0.3">
      <c r="A26" s="21" t="s">
        <v>168</v>
      </c>
      <c r="B26" s="912" t="s">
        <v>169</v>
      </c>
      <c r="C26" s="912"/>
      <c r="D26" s="912"/>
      <c r="E26" s="47" t="str">
        <f t="shared" si="0"/>
        <v>Standart</v>
      </c>
      <c r="F26" s="48" t="str">
        <f t="shared" si="1"/>
        <v>A</v>
      </c>
      <c r="G26" s="46" t="str">
        <f t="shared" si="2"/>
        <v>Nachweis des Inhaltes und des Abschlusses der Qualifizierung</v>
      </c>
      <c r="H26" s="49" t="str">
        <f t="shared" si="3"/>
        <v>Sofern der im o.g. Curriculum beschriebene Mindestinhalt erfüllt wurde; ggf. mit der Auflage der Vermittlung der Spezifika des Landes-KatS und des DRK-Landesverbandes, sowie einer Prüfung,</v>
      </c>
      <c r="I26" s="359"/>
      <c r="J26" s="339">
        <v>3</v>
      </c>
      <c r="K26" s="340">
        <v>3</v>
      </c>
      <c r="L26" s="317" t="s">
        <v>285</v>
      </c>
      <c r="M26" s="318"/>
    </row>
    <row r="27" spans="1:13" ht="39.5" thickBot="1" x14ac:dyDescent="0.3">
      <c r="A27" s="28" t="s">
        <v>170</v>
      </c>
      <c r="B27" s="59" t="s">
        <v>171</v>
      </c>
      <c r="C27" s="933" t="s">
        <v>254</v>
      </c>
      <c r="D27" s="933"/>
      <c r="E27" s="60" t="str">
        <f t="shared" si="0"/>
        <v>Auflagen</v>
      </c>
      <c r="F27" s="61" t="str">
        <f t="shared" si="1"/>
        <v>B</v>
      </c>
      <c r="G27" s="62" t="str">
        <f t="shared" si="2"/>
        <v>Nachweis des Inhaltes und des Abschlusses der Qualifizierung</v>
      </c>
      <c r="H27" s="63" t="str">
        <f t="shared" si="3"/>
        <v>Sofern der im o.g. Curriculum beschriebene Mindestinhalt erfüllt wurde; ggf. mit der Auflage der Vermittlung der Spezifika des Landes-KatS und des DRK-Landesverbandes, sowie einer Prüfung,</v>
      </c>
      <c r="I27" s="359"/>
      <c r="J27" s="339">
        <v>4</v>
      </c>
      <c r="K27" s="346">
        <v>3</v>
      </c>
      <c r="L27" s="317" t="s">
        <v>285</v>
      </c>
      <c r="M27" s="318"/>
    </row>
    <row r="28" spans="1:13" s="2" customFormat="1" ht="38" customHeight="1" thickBot="1" x14ac:dyDescent="0.3">
      <c r="A28" s="21" t="s">
        <v>176</v>
      </c>
      <c r="B28" s="58" t="s">
        <v>223</v>
      </c>
      <c r="C28" s="910" t="s">
        <v>254</v>
      </c>
      <c r="D28" s="910"/>
      <c r="E28" s="47" t="str">
        <f t="shared" si="0"/>
        <v>Prüfung</v>
      </c>
      <c r="F28" s="48" t="str">
        <f t="shared" si="1"/>
        <v>B</v>
      </c>
      <c r="G28" s="58" t="str">
        <f t="shared" si="2"/>
        <v>Detailierter Nachweis des Inhaltes der Qualifizierung und des Abschlusses</v>
      </c>
      <c r="H28" s="132" t="str">
        <f t="shared" si="3"/>
        <v>Sofern in Umfang und Inhalt mit unserer Qualifizierung vergleichbar oder höherwertiger; ggf. mit der Auflage der Vermittlung der Spezifika des Landes-KatS und des DRK-Landesverbandes, oder einer Prüfung.</v>
      </c>
      <c r="I28" s="359"/>
      <c r="J28" s="339">
        <v>5</v>
      </c>
      <c r="K28" s="346">
        <v>5</v>
      </c>
      <c r="L28" s="317" t="s">
        <v>285</v>
      </c>
      <c r="M28" s="333"/>
    </row>
    <row r="29" spans="1:13" s="2" customFormat="1" ht="19" customHeight="1" x14ac:dyDescent="0.25">
      <c r="A29" s="22" t="s">
        <v>177</v>
      </c>
      <c r="B29" s="916" t="s">
        <v>216</v>
      </c>
      <c r="C29" s="64">
        <v>1</v>
      </c>
      <c r="D29" s="65" t="s">
        <v>218</v>
      </c>
      <c r="E29" s="923" t="str">
        <f t="shared" si="0"/>
        <v>Beurteil ung</v>
      </c>
      <c r="F29" s="925" t="str">
        <f t="shared" si="1"/>
        <v>C</v>
      </c>
      <c r="G29" s="916" t="str">
        <f t="shared" si="2"/>
        <v>Detailierter Nachweis der gemachten Praxiserfahrungen.</v>
      </c>
      <c r="H29" s="927" t="str">
        <f t="shared" si="3"/>
        <v>Die Anerkennung ist nur möglich, wenn die gemachte Erfahrungen dem Umfang und Inhalt unserer Qualifizierung entsprechen oder höherwertig sind; ggf. mit einer Prüfung.</v>
      </c>
      <c r="I29" s="359"/>
      <c r="J29" s="939">
        <v>6</v>
      </c>
      <c r="K29" s="856">
        <v>8</v>
      </c>
      <c r="L29" s="317" t="s">
        <v>285</v>
      </c>
      <c r="M29" s="333"/>
    </row>
    <row r="30" spans="1:13" s="2" customFormat="1" ht="19" customHeight="1" thickBot="1" x14ac:dyDescent="0.3">
      <c r="A30" s="21"/>
      <c r="B30" s="910"/>
      <c r="C30" s="66">
        <v>2</v>
      </c>
      <c r="D30" s="46" t="s">
        <v>219</v>
      </c>
      <c r="E30" s="924"/>
      <c r="F30" s="926"/>
      <c r="G30" s="910"/>
      <c r="H30" s="928"/>
      <c r="I30" s="359"/>
      <c r="J30" s="939"/>
      <c r="K30" s="856"/>
      <c r="L30" s="317" t="s">
        <v>285</v>
      </c>
      <c r="M30" s="333"/>
    </row>
    <row r="31" spans="1:13" s="2" customFormat="1" ht="39" x14ac:dyDescent="0.25">
      <c r="A31" s="913" t="s">
        <v>179</v>
      </c>
      <c r="B31" s="916" t="s">
        <v>180</v>
      </c>
      <c r="C31" s="107">
        <v>1</v>
      </c>
      <c r="D31" s="108" t="s">
        <v>181</v>
      </c>
      <c r="E31" s="109" t="str">
        <f>VLOOKUP(J31,Anerkennung,2)</f>
        <v>Routine</v>
      </c>
      <c r="F31" s="110" t="str">
        <f>VLOOKUP(J31,Anerkennung,4)</f>
        <v>A</v>
      </c>
      <c r="G31" s="108" t="str">
        <f>VLOOKUP(J31,Anerkennung,3)</f>
        <v>Nachweis der erfolgten Anerkennung</v>
      </c>
      <c r="H31" s="111" t="str">
        <f>VLOOKUP(K31,Auflagen,2)</f>
        <v>Nur möglich diese sich auf das o.g. Curriculum bezieht; ggf. mit Auflage der Vermittlung der aktuellen Spezifika des Landes-KatS und des DRK-Landesverbandes.</v>
      </c>
      <c r="I31" s="359"/>
      <c r="J31" s="339">
        <v>8</v>
      </c>
      <c r="K31" s="346">
        <v>6</v>
      </c>
      <c r="L31" s="317" t="s">
        <v>285</v>
      </c>
      <c r="M31" s="333"/>
    </row>
    <row r="32" spans="1:13" s="2" customFormat="1" ht="13" x14ac:dyDescent="0.25">
      <c r="A32" s="914"/>
      <c r="B32" s="917"/>
      <c r="C32" s="126">
        <v>2</v>
      </c>
      <c r="D32" s="159" t="s">
        <v>81</v>
      </c>
      <c r="E32" s="929" t="str">
        <f>VLOOKUP(J32,Anerkennung,2)</f>
        <v>Routine</v>
      </c>
      <c r="F32" s="930" t="str">
        <f>VLOOKUP(J32,Anerkennung,4)</f>
        <v>A</v>
      </c>
      <c r="G32" s="929" t="str">
        <f>VLOOKUP(J32,Anerkennung,3)</f>
        <v>Nachweis des Abschlusses der Qualifizierung</v>
      </c>
      <c r="H32" s="942" t="str">
        <f>VLOOKUP(K32,Auflagen,2)</f>
        <v>Empfehlung: die nicht bekanntnen Inhalte (z. B. die Spezifika des Landes-KatS und des DRK-Landesverbandes) sind im Nachgang zur Anerkennung, aber vor einem Einsatz, zu vermitteln.</v>
      </c>
      <c r="I32" s="359"/>
      <c r="J32" s="940">
        <v>1</v>
      </c>
      <c r="K32" s="944">
        <v>1</v>
      </c>
      <c r="L32" s="317" t="s">
        <v>285</v>
      </c>
      <c r="M32" s="333"/>
    </row>
    <row r="33" spans="1:13" s="2" customFormat="1" ht="25.5" thickBot="1" x14ac:dyDescent="0.3">
      <c r="A33" s="915"/>
      <c r="B33" s="910"/>
      <c r="C33" s="66">
        <v>3</v>
      </c>
      <c r="D33" s="46" t="s">
        <v>186</v>
      </c>
      <c r="E33" s="924"/>
      <c r="F33" s="926"/>
      <c r="G33" s="924"/>
      <c r="H33" s="943"/>
      <c r="I33" s="359"/>
      <c r="J33" s="941"/>
      <c r="K33" s="945"/>
      <c r="L33" s="317" t="s">
        <v>285</v>
      </c>
      <c r="M33" s="333"/>
    </row>
    <row r="34" spans="1:13" s="2" customFormat="1" ht="15.5" x14ac:dyDescent="0.25">
      <c r="A34" s="14" t="s">
        <v>221</v>
      </c>
      <c r="B34" s="76"/>
      <c r="C34" s="76"/>
      <c r="D34" s="37"/>
      <c r="E34" s="37"/>
      <c r="F34" s="38"/>
      <c r="G34" s="39"/>
      <c r="H34" s="40"/>
      <c r="I34" s="359"/>
      <c r="J34" s="347"/>
      <c r="K34" s="348"/>
      <c r="L34" s="332" t="s">
        <v>285</v>
      </c>
      <c r="M34" s="333"/>
    </row>
    <row r="35" spans="1:13" ht="38" customHeight="1" thickBot="1" x14ac:dyDescent="0.3">
      <c r="A35" s="27" t="s">
        <v>182</v>
      </c>
      <c r="B35" s="74" t="s">
        <v>183</v>
      </c>
      <c r="C35" s="932" t="s">
        <v>254</v>
      </c>
      <c r="D35" s="932"/>
      <c r="E35" s="72" t="str">
        <f>VLOOKUP(J35,Anerkennung,2)</f>
        <v>Prüfung</v>
      </c>
      <c r="F35" s="73" t="str">
        <f>VLOOKUP(J35,Anerkennung,4)</f>
        <v>B</v>
      </c>
      <c r="G35" s="74" t="str">
        <f>VLOOKUP(J35,Anerkennung,3)</f>
        <v>Detailierter Nachweis des Inhaltes der Qualifizierung und des Abschlusses</v>
      </c>
      <c r="H35" s="75" t="str">
        <f>VLOOKUP(K35,Auflagen,2)</f>
        <v>Die Anerkennung ist nur möglich, wenn die erfolgte Qualifikation im Umfang und im Inhalt unserer Qualifizierung entspricht oder höherwertiger ist; ggf. mit einer Prüfung.</v>
      </c>
      <c r="I35" s="359"/>
      <c r="J35" s="339">
        <v>5</v>
      </c>
      <c r="K35" s="346">
        <v>7</v>
      </c>
      <c r="L35" s="317" t="s">
        <v>285</v>
      </c>
      <c r="M35" s="318"/>
    </row>
    <row r="36" spans="1:13" s="2" customFormat="1" ht="38" customHeight="1" thickBot="1" x14ac:dyDescent="0.3">
      <c r="A36" s="28" t="s">
        <v>184</v>
      </c>
      <c r="B36" s="62" t="s">
        <v>216</v>
      </c>
      <c r="C36" s="933" t="s">
        <v>254</v>
      </c>
      <c r="D36" s="933"/>
      <c r="E36" s="60" t="str">
        <f>VLOOKUP(J36,Anerkennung,2)</f>
        <v>Beurteil ung</v>
      </c>
      <c r="F36" s="61" t="str">
        <f>VLOOKUP(J36,Anerkennung,4)</f>
        <v>C</v>
      </c>
      <c r="G36" s="62" t="str">
        <f>VLOOKUP(J36,Anerkennung,3)</f>
        <v>Detailierter Nachweis der gemachten Praxiserfahrungen.</v>
      </c>
      <c r="H36" s="63" t="str">
        <f>VLOOKUP(K36,Auflagen,2)</f>
        <v>Die Anerkennung ist nur möglich, wenn die gemachte Erfahrungen dem Umfang und Inhalt unserer Qualifizierung entsprechen oder höherwertig sind; ggf. mit einer Prüfung.</v>
      </c>
      <c r="I36" s="359"/>
      <c r="J36" s="339">
        <v>6</v>
      </c>
      <c r="K36" s="346">
        <v>8</v>
      </c>
      <c r="L36" s="332" t="s">
        <v>285</v>
      </c>
      <c r="M36" s="333"/>
    </row>
    <row r="37" spans="1:13" ht="12.5" x14ac:dyDescent="0.25">
      <c r="A37" s="318"/>
      <c r="B37" s="363"/>
      <c r="C37" s="363"/>
      <c r="D37" s="364"/>
      <c r="E37" s="364"/>
      <c r="F37" s="364"/>
      <c r="G37" s="364"/>
      <c r="H37" s="364"/>
      <c r="I37" s="318"/>
      <c r="J37" s="318"/>
      <c r="K37" s="318"/>
      <c r="L37" s="317"/>
      <c r="M37" s="318"/>
    </row>
    <row r="38" spans="1:13" ht="12.5" x14ac:dyDescent="0.25">
      <c r="A38" s="318"/>
      <c r="B38" s="363"/>
      <c r="C38" s="363"/>
      <c r="D38" s="364"/>
      <c r="E38" s="364"/>
      <c r="F38" s="364"/>
      <c r="G38" s="364"/>
      <c r="H38" s="364"/>
      <c r="I38" s="318"/>
      <c r="J38" s="318"/>
      <c r="K38" s="318"/>
      <c r="L38" s="317"/>
      <c r="M38" s="318"/>
    </row>
    <row r="39" spans="1:13" ht="12.5" x14ac:dyDescent="0.25">
      <c r="B39" s="77"/>
      <c r="C39" s="77"/>
      <c r="I39" s="82"/>
      <c r="J39" s="82"/>
      <c r="K39" s="82"/>
      <c r="L39" s="82"/>
      <c r="M39" s="82"/>
    </row>
    <row r="40" spans="1:13" ht="12.5" x14ac:dyDescent="0.25">
      <c r="B40" s="77"/>
      <c r="C40" s="77"/>
      <c r="I40" s="82"/>
      <c r="J40" s="82"/>
      <c r="K40" s="82"/>
      <c r="L40" s="82"/>
      <c r="M40" s="82"/>
    </row>
    <row r="41" spans="1:13" ht="12.5" x14ac:dyDescent="0.25">
      <c r="B41" s="77"/>
      <c r="C41" s="77"/>
    </row>
  </sheetData>
  <sheetProtection algorithmName="SHA-512" hashValue="gjfJzCE6u5LkgLCmpdvRnfsFpIgB1ep81ScNdnDS/DFyDvyoI07xTBXfaysooRPEbIcN5Sq5godZ9lm0yFu29Q==" saltValue="nRJ0fFGH6UEwNEoGG8OOPg==" spinCount="100000" sheet="1" objects="1" scenarios="1"/>
  <mergeCells count="25">
    <mergeCell ref="B12:H12"/>
    <mergeCell ref="B17:H17"/>
    <mergeCell ref="B8:H8"/>
    <mergeCell ref="K32:K33"/>
    <mergeCell ref="J29:J30"/>
    <mergeCell ref="K29:K30"/>
    <mergeCell ref="C27:D27"/>
    <mergeCell ref="C24:D24"/>
    <mergeCell ref="B25:D25"/>
    <mergeCell ref="B26:D26"/>
    <mergeCell ref="C28:D28"/>
    <mergeCell ref="A31:A33"/>
    <mergeCell ref="B31:B33"/>
    <mergeCell ref="H32:H33"/>
    <mergeCell ref="H29:H30"/>
    <mergeCell ref="B29:B30"/>
    <mergeCell ref="E29:E30"/>
    <mergeCell ref="F29:F30"/>
    <mergeCell ref="G29:G30"/>
    <mergeCell ref="C36:D36"/>
    <mergeCell ref="E32:E33"/>
    <mergeCell ref="F32:F33"/>
    <mergeCell ref="G32:G33"/>
    <mergeCell ref="J32:J33"/>
    <mergeCell ref="C35:D35"/>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7077C-7CE8-4D26-AC2C-A1FBFC1CD05D}">
  <sheetPr>
    <tabColor theme="0"/>
  </sheetPr>
  <dimension ref="A1:M56"/>
  <sheetViews>
    <sheetView showGridLines="0" topLeftCell="A14" zoomScaleNormal="100" zoomScaleSheetLayoutView="180" zoomScalePageLayoutView="90" workbookViewId="0">
      <selection activeCell="E11" sqref="E11"/>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Einsatzkräfte Grundausbildung - SAN</v>
      </c>
      <c r="B3" s="83"/>
      <c r="E3" s="84" t="s">
        <v>16</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Sanitätsdienst</v>
      </c>
      <c r="E4" s="85"/>
      <c r="F4" s="86" t="s">
        <v>438</v>
      </c>
      <c r="G4" s="87">
        <f>VLOOKUP($E$3,Seminarliste,8)</f>
        <v>46095</v>
      </c>
      <c r="H4" s="87" t="str">
        <f>CONCATENATE("Ausführung: ",VLOOKUP($E$3,Seminarliste,9))</f>
        <v>Ausführung: Bundesverband</v>
      </c>
      <c r="I4" s="353"/>
      <c r="J4" s="328" t="s">
        <v>79</v>
      </c>
      <c r="K4" s="329" t="s">
        <v>247</v>
      </c>
      <c r="L4" s="317" t="s">
        <v>285</v>
      </c>
      <c r="M4" s="320"/>
    </row>
    <row r="5" spans="1:13" ht="12.5" x14ac:dyDescent="0.25">
      <c r="A5" s="81" t="str">
        <f>VLOOKUP($E$3,Seminarliste,5)</f>
        <v>AO vom 30mrz12; Lehr-Lern-Unterlagen von 2021</v>
      </c>
      <c r="E5" s="77"/>
      <c r="F5" s="77"/>
      <c r="G5" s="81" t="str">
        <f>CONCATENATE("Umfang ",VLOOKUP($E$3,Seminarliste,6)," UE")</f>
        <v>Umfang 9 UE</v>
      </c>
      <c r="H5" s="87" t="str">
        <f>VLOOKUP($E$3,Seminarliste,10)</f>
        <v xml:space="preserve"> </v>
      </c>
      <c r="I5" s="354"/>
      <c r="J5" s="634"/>
      <c r="K5" s="634"/>
      <c r="L5" s="317" t="s">
        <v>285</v>
      </c>
      <c r="M5" s="318"/>
    </row>
    <row r="6" spans="1:13" s="233" customFormat="1" ht="5.5" x14ac:dyDescent="0.25">
      <c r="A6" s="312"/>
      <c r="B6" s="313"/>
      <c r="C6" s="313"/>
      <c r="D6" s="313"/>
      <c r="E6" s="313"/>
      <c r="F6" s="313"/>
      <c r="G6" s="312"/>
      <c r="H6" s="314"/>
      <c r="I6" s="355"/>
      <c r="J6" s="640"/>
      <c r="K6" s="640"/>
      <c r="L6" s="322"/>
      <c r="M6" s="323"/>
    </row>
    <row r="7" spans="1:13" s="233" customFormat="1" ht="13" x14ac:dyDescent="0.25">
      <c r="A7" s="307" t="s">
        <v>485</v>
      </c>
      <c r="B7" s="77"/>
      <c r="C7" s="77"/>
      <c r="D7" s="77"/>
      <c r="E7" s="77"/>
      <c r="F7" s="77"/>
      <c r="G7" s="81"/>
      <c r="H7" s="87"/>
      <c r="I7" s="355"/>
      <c r="J7" s="640"/>
      <c r="K7" s="640"/>
      <c r="L7" s="317" t="s">
        <v>285</v>
      </c>
      <c r="M7" s="323"/>
    </row>
    <row r="8" spans="1:13" ht="13" x14ac:dyDescent="0.25">
      <c r="A8" s="81"/>
      <c r="B8" s="937" t="s">
        <v>607</v>
      </c>
      <c r="C8" s="937"/>
      <c r="D8" s="937"/>
      <c r="E8" s="937"/>
      <c r="F8" s="937"/>
      <c r="G8" s="937"/>
      <c r="H8" s="937"/>
      <c r="I8" s="354"/>
      <c r="J8" s="635"/>
      <c r="K8" s="636"/>
      <c r="L8" s="317" t="s">
        <v>285</v>
      </c>
      <c r="M8" s="318"/>
    </row>
    <row r="9" spans="1:13" ht="13" x14ac:dyDescent="0.25">
      <c r="A9" s="307" t="s">
        <v>482</v>
      </c>
      <c r="B9" s="77"/>
      <c r="C9" s="77"/>
      <c r="D9" s="77"/>
      <c r="E9" s="77"/>
      <c r="F9" s="77"/>
      <c r="G9" s="81"/>
      <c r="H9" s="87"/>
      <c r="I9" s="354"/>
      <c r="J9" s="635"/>
      <c r="K9" s="636"/>
      <c r="L9" s="317" t="s">
        <v>285</v>
      </c>
      <c r="M9" s="318"/>
    </row>
    <row r="10" spans="1:13" ht="13" x14ac:dyDescent="0.25">
      <c r="A10" s="81"/>
      <c r="B10" s="77" t="s">
        <v>608</v>
      </c>
      <c r="C10" s="77"/>
      <c r="D10" s="77"/>
      <c r="E10" s="77"/>
      <c r="F10" s="77"/>
      <c r="G10" s="81"/>
      <c r="H10" s="87"/>
      <c r="I10" s="354"/>
      <c r="J10" s="635"/>
      <c r="K10" s="636"/>
      <c r="L10" s="317" t="s">
        <v>285</v>
      </c>
      <c r="M10" s="318"/>
    </row>
    <row r="11" spans="1:13" ht="13" x14ac:dyDescent="0.25">
      <c r="A11" s="307" t="s">
        <v>483</v>
      </c>
      <c r="B11" s="77"/>
      <c r="C11" s="77"/>
      <c r="D11" s="77"/>
      <c r="E11" s="77"/>
      <c r="F11" s="77"/>
      <c r="G11" s="81"/>
      <c r="H11" s="87"/>
      <c r="I11" s="354"/>
      <c r="J11" s="635"/>
      <c r="K11" s="636"/>
      <c r="L11" s="317" t="s">
        <v>285</v>
      </c>
      <c r="M11" s="318"/>
    </row>
    <row r="12" spans="1:13" ht="13" x14ac:dyDescent="0.25">
      <c r="A12" s="81"/>
      <c r="B12" s="937" t="s">
        <v>600</v>
      </c>
      <c r="C12" s="937"/>
      <c r="D12" s="937"/>
      <c r="E12" s="937"/>
      <c r="F12" s="937"/>
      <c r="G12" s="937"/>
      <c r="H12" s="937"/>
      <c r="I12" s="354"/>
      <c r="J12" s="635"/>
      <c r="K12" s="636"/>
      <c r="L12" s="317" t="s">
        <v>285</v>
      </c>
      <c r="M12" s="318"/>
    </row>
    <row r="13" spans="1:13" ht="13" x14ac:dyDescent="0.25">
      <c r="A13" s="81"/>
      <c r="B13" s="77" t="s">
        <v>609</v>
      </c>
      <c r="C13" s="77"/>
      <c r="D13" s="77"/>
      <c r="E13" s="77"/>
      <c r="F13" s="77"/>
      <c r="G13" s="81"/>
      <c r="H13" s="87"/>
      <c r="I13" s="354"/>
      <c r="J13" s="635"/>
      <c r="K13" s="636"/>
      <c r="L13" s="317" t="s">
        <v>285</v>
      </c>
      <c r="M13" s="318"/>
    </row>
    <row r="14" spans="1:13" ht="13" x14ac:dyDescent="0.25">
      <c r="A14" s="307" t="s">
        <v>320</v>
      </c>
      <c r="B14" s="77"/>
      <c r="C14" s="77"/>
      <c r="D14" s="77"/>
      <c r="E14" s="77"/>
      <c r="F14" s="77"/>
      <c r="G14" s="81"/>
      <c r="H14" s="87"/>
      <c r="I14" s="354"/>
      <c r="J14" s="635"/>
      <c r="K14" s="636"/>
      <c r="L14" s="317" t="s">
        <v>285</v>
      </c>
      <c r="M14" s="318"/>
    </row>
    <row r="15" spans="1:13" ht="13" x14ac:dyDescent="0.25">
      <c r="A15" s="12"/>
      <c r="B15" s="81" t="s">
        <v>610</v>
      </c>
      <c r="C15" s="77"/>
      <c r="D15" s="77"/>
      <c r="E15" s="77"/>
      <c r="F15" s="77"/>
      <c r="G15" s="81"/>
      <c r="H15" s="87"/>
      <c r="I15" s="354"/>
      <c r="J15" s="635"/>
      <c r="K15" s="636"/>
      <c r="L15" s="317" t="s">
        <v>285</v>
      </c>
      <c r="M15" s="318"/>
    </row>
    <row r="16" spans="1:13" ht="13" x14ac:dyDescent="0.25">
      <c r="A16" s="374" t="s">
        <v>486</v>
      </c>
      <c r="B16" s="81"/>
      <c r="C16" s="77"/>
      <c r="D16" s="77"/>
      <c r="E16" s="77"/>
      <c r="F16" s="77"/>
      <c r="G16" s="81"/>
      <c r="H16" s="87"/>
      <c r="I16" s="354"/>
      <c r="J16" s="635"/>
      <c r="K16" s="636"/>
      <c r="L16" s="317" t="s">
        <v>285</v>
      </c>
      <c r="M16" s="318"/>
    </row>
    <row r="17" spans="1:13" ht="13" x14ac:dyDescent="0.25">
      <c r="A17" s="12"/>
      <c r="B17" s="937" t="s">
        <v>578</v>
      </c>
      <c r="C17" s="937"/>
      <c r="D17" s="937"/>
      <c r="E17" s="937"/>
      <c r="F17" s="937"/>
      <c r="G17" s="937"/>
      <c r="H17" s="937"/>
      <c r="I17" s="354"/>
      <c r="J17" s="635"/>
      <c r="K17" s="636"/>
      <c r="L17" s="317" t="s">
        <v>285</v>
      </c>
      <c r="M17" s="318"/>
    </row>
    <row r="18" spans="1:13" s="233" customFormat="1" ht="10.5" thickBot="1" x14ac:dyDescent="0.3">
      <c r="A18" s="311"/>
      <c r="B18" s="312"/>
      <c r="C18" s="313"/>
      <c r="D18" s="313"/>
      <c r="E18" s="313"/>
      <c r="F18" s="313"/>
      <c r="G18" s="312"/>
      <c r="H18" s="314"/>
      <c r="I18" s="355"/>
      <c r="J18" s="637"/>
      <c r="K18" s="638"/>
      <c r="L18" s="317" t="s">
        <v>285</v>
      </c>
      <c r="M18" s="323"/>
    </row>
    <row r="19" spans="1:13" ht="13.5" thickTop="1" x14ac:dyDescent="0.25">
      <c r="A19" s="306" t="s">
        <v>481</v>
      </c>
      <c r="B19" s="302"/>
      <c r="C19" s="303"/>
      <c r="D19" s="303"/>
      <c r="E19" s="304"/>
      <c r="F19" s="304"/>
      <c r="G19" s="302"/>
      <c r="H19" s="305"/>
      <c r="I19" s="354"/>
      <c r="J19" s="639"/>
      <c r="K19" s="639"/>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639"/>
      <c r="K20" s="639"/>
      <c r="L20" s="317" t="s">
        <v>285</v>
      </c>
      <c r="M20" s="318"/>
    </row>
    <row r="21" spans="1:13" ht="16" customHeight="1" thickBot="1" x14ac:dyDescent="0.3">
      <c r="A21" s="18" t="s">
        <v>215</v>
      </c>
      <c r="B21" s="91"/>
      <c r="C21" s="92" t="s">
        <v>161</v>
      </c>
      <c r="D21" s="93"/>
      <c r="E21" s="310" t="s">
        <v>78</v>
      </c>
      <c r="F21" s="93" t="s">
        <v>330</v>
      </c>
      <c r="G21" s="95" t="s">
        <v>162</v>
      </c>
      <c r="H21" s="95" t="s">
        <v>248</v>
      </c>
      <c r="I21" s="357"/>
      <c r="J21" s="639"/>
      <c r="K21" s="639"/>
      <c r="L21" s="317" t="s">
        <v>285</v>
      </c>
      <c r="M21" s="318"/>
    </row>
    <row r="22" spans="1:13" s="2" customFormat="1" ht="15.5" x14ac:dyDescent="0.25">
      <c r="A22" s="309" t="s">
        <v>163</v>
      </c>
      <c r="B22" s="96"/>
      <c r="C22" s="97"/>
      <c r="D22" s="98"/>
      <c r="E22" s="99"/>
      <c r="F22" s="99"/>
      <c r="G22" s="100"/>
      <c r="H22" s="98"/>
      <c r="I22" s="358"/>
      <c r="J22" s="330"/>
      <c r="K22" s="331"/>
      <c r="L22" s="317" t="s">
        <v>285</v>
      </c>
      <c r="M22" s="333"/>
    </row>
    <row r="23" spans="1:13" ht="13" customHeight="1" x14ac:dyDescent="0.25">
      <c r="A23" s="20" t="s">
        <v>164</v>
      </c>
      <c r="B23" s="35" t="s">
        <v>288</v>
      </c>
      <c r="C23" s="35" t="s">
        <v>287</v>
      </c>
      <c r="D23" s="36"/>
      <c r="E23" s="929" t="str">
        <f>VLOOKUP(J23,Anerkennung,2)</f>
        <v>Routine</v>
      </c>
      <c r="F23" s="930" t="str">
        <f>VLOOKUP(J23,Anerkennung,4)</f>
        <v>A</v>
      </c>
      <c r="G23" s="917" t="str">
        <f>VLOOKUP(J23,Anerkennung,3)</f>
        <v>Nachweis des Abschlusses der Qualifizierung</v>
      </c>
      <c r="H23" s="931" t="str">
        <f>VLOOKUP(K23,Auflagen,2)</f>
        <v>Empfehlung: die nicht bekanntnen Inhalte (z. B. die Spezifika des Landes-KatS und des DRK-Landesverbandes) sind im Nachgang zur Anerkennung, aber vor einem Einsatz, zu vermitteln.</v>
      </c>
      <c r="I23" s="359"/>
      <c r="J23" s="946">
        <v>1</v>
      </c>
      <c r="K23" s="918">
        <v>1</v>
      </c>
      <c r="L23" s="317" t="s">
        <v>285</v>
      </c>
      <c r="M23" s="318"/>
    </row>
    <row r="24" spans="1:13" ht="13" customHeight="1" x14ac:dyDescent="0.25">
      <c r="A24" s="24" t="s">
        <v>165</v>
      </c>
      <c r="B24" s="117" t="s">
        <v>229</v>
      </c>
      <c r="C24" s="118">
        <v>1</v>
      </c>
      <c r="D24" s="55" t="s">
        <v>231</v>
      </c>
      <c r="E24" s="929"/>
      <c r="F24" s="930"/>
      <c r="G24" s="917"/>
      <c r="H24" s="931"/>
      <c r="I24" s="359"/>
      <c r="J24" s="947"/>
      <c r="K24" s="919"/>
      <c r="L24" s="317" t="s">
        <v>285</v>
      </c>
      <c r="M24" s="318"/>
    </row>
    <row r="25" spans="1:13" ht="13.5" customHeight="1" x14ac:dyDescent="0.25">
      <c r="A25" s="23"/>
      <c r="B25" s="117"/>
      <c r="C25" s="119">
        <v>2</v>
      </c>
      <c r="D25" s="55" t="s">
        <v>230</v>
      </c>
      <c r="E25" s="929"/>
      <c r="F25" s="930"/>
      <c r="G25" s="917"/>
      <c r="H25" s="931"/>
      <c r="I25" s="359"/>
      <c r="J25" s="947"/>
      <c r="K25" s="919"/>
      <c r="L25" s="317" t="s">
        <v>285</v>
      </c>
      <c r="M25" s="318"/>
    </row>
    <row r="26" spans="1:13" ht="39.5" thickBot="1" x14ac:dyDescent="0.3">
      <c r="A26" s="25"/>
      <c r="B26" s="121"/>
      <c r="C26" s="66">
        <v>4</v>
      </c>
      <c r="D26" s="42" t="s">
        <v>228</v>
      </c>
      <c r="E26" s="43" t="str">
        <f>VLOOKUP(J26,Anerkennung,2)</f>
        <v>Standart</v>
      </c>
      <c r="F26" s="44" t="str">
        <f>VLOOKUP(J26,Anerkennung,4)</f>
        <v>A</v>
      </c>
      <c r="G26" s="42" t="str">
        <f>VLOOKUP(J26,Anerkennung,3)</f>
        <v>Nachweis des Inhaltes und des Abschlusses der Qualifizierung</v>
      </c>
      <c r="H26" s="45" t="str">
        <f>VLOOKUP(K26,Auflagen,2)</f>
        <v>Die nicht bekannten Inhalte (z. B. die Spezifika des Landes-KatS und des DRK-Landesverbandes) sind im Nachgang zur Anerkennung, aber vor einem Einsatz, zu vermitteln.</v>
      </c>
      <c r="I26" s="359"/>
      <c r="J26" s="339">
        <v>3</v>
      </c>
      <c r="K26" s="346">
        <v>2</v>
      </c>
      <c r="L26" s="317" t="s">
        <v>285</v>
      </c>
      <c r="M26" s="318"/>
    </row>
    <row r="27" spans="1:13" ht="38" customHeight="1" thickBot="1" x14ac:dyDescent="0.3">
      <c r="A27" s="21" t="s">
        <v>166</v>
      </c>
      <c r="B27" s="933" t="s">
        <v>255</v>
      </c>
      <c r="C27" s="912"/>
      <c r="D27" s="912"/>
      <c r="E27" s="47" t="str">
        <f>VLOOKUP(J27,Anerkennung,2)</f>
        <v>Auflagen</v>
      </c>
      <c r="F27" s="48" t="str">
        <f>VLOOKUP(J27,Anerkennung,4)</f>
        <v>B</v>
      </c>
      <c r="G27" s="46" t="str">
        <f>VLOOKUP(J27,Anerkennung,3)</f>
        <v>Nachweis des Inhaltes und des Abschlusses der Qualifizierung</v>
      </c>
      <c r="H27" s="49" t="str">
        <f>VLOOKUP(K27,Auflagen,2)</f>
        <v>Sofern der im o.g. Curriculum beschriebene Mindestinhalt erfüllt wurde; ggf. mit der Auflage der Vermittlung der Spezifika des Landes-KatS und des DRK-Landesverbandes, sowie einer Prüfung,</v>
      </c>
      <c r="I27" s="359"/>
      <c r="J27" s="339">
        <v>4</v>
      </c>
      <c r="K27" s="346">
        <v>3</v>
      </c>
      <c r="L27" s="317" t="s">
        <v>285</v>
      </c>
      <c r="M27" s="318"/>
    </row>
    <row r="28" spans="1:13" ht="38" customHeight="1" thickBot="1" x14ac:dyDescent="0.3">
      <c r="A28" s="21" t="s">
        <v>168</v>
      </c>
      <c r="B28" s="912" t="s">
        <v>169</v>
      </c>
      <c r="C28" s="912"/>
      <c r="D28" s="912"/>
      <c r="E28" s="47" t="str">
        <f>VLOOKUP(J28,Anerkennung,2)</f>
        <v>Auflagen</v>
      </c>
      <c r="F28" s="48" t="str">
        <f>VLOOKUP(J28,Anerkennung,4)</f>
        <v>B</v>
      </c>
      <c r="G28" s="46" t="str">
        <f>VLOOKUP(J28,Anerkennung,3)</f>
        <v>Nachweis des Inhaltes und des Abschlusses der Qualifizierung</v>
      </c>
      <c r="H28" s="49" t="str">
        <f>VLOOKUP(K28,Auflagen,2)</f>
        <v>Sofern der im o.g. Curriculum beschriebene Mindestinhalt erfüllt wurde; ggf. mit der Auflage der Vermittlung der Spezifika des Landes-KatS und des DRK-Landesverbandes, sowie einer Prüfung,</v>
      </c>
      <c r="I28" s="359"/>
      <c r="J28" s="339">
        <v>4</v>
      </c>
      <c r="K28" s="346">
        <v>3</v>
      </c>
      <c r="L28" s="317" t="s">
        <v>285</v>
      </c>
      <c r="M28" s="318"/>
    </row>
    <row r="29" spans="1:13" ht="15.5" customHeight="1" x14ac:dyDescent="0.25">
      <c r="A29" s="913" t="s">
        <v>170</v>
      </c>
      <c r="B29" s="923" t="s">
        <v>171</v>
      </c>
      <c r="C29" s="122">
        <v>1</v>
      </c>
      <c r="D29" s="123" t="s">
        <v>85</v>
      </c>
      <c r="E29" s="923" t="str">
        <f>VLOOKUP(J29,Anerkennung,2)</f>
        <v>Routine</v>
      </c>
      <c r="F29" s="925" t="str">
        <f>VLOOKUP(J29,Anerkennung,4)</f>
        <v>A</v>
      </c>
      <c r="G29" s="916" t="str">
        <f>VLOOKUP(J29,Anerkennung,3)</f>
        <v>Nachweis des Abschlusses der Qualifizierung</v>
      </c>
      <c r="H29" s="927" t="str">
        <f>VLOOKUP(K29,Auflagen,2)</f>
        <v>Empfehlung: die nicht bekanntnen Inhalte (z. B. die Spezifika des Landes-KatS und des DRK-Landesverbandes) sind im Nachgang zur Anerkennung, aber vor einem Einsatz, zu vermitteln.</v>
      </c>
      <c r="I29" s="359"/>
      <c r="J29" s="940">
        <v>1</v>
      </c>
      <c r="K29" s="918">
        <v>1</v>
      </c>
      <c r="L29" s="317" t="s">
        <v>285</v>
      </c>
      <c r="M29" s="318"/>
    </row>
    <row r="30" spans="1:13" ht="25" x14ac:dyDescent="0.25">
      <c r="A30" s="914"/>
      <c r="B30" s="929"/>
      <c r="C30" s="119">
        <f>C29+1</f>
        <v>2</v>
      </c>
      <c r="D30" s="124" t="s">
        <v>188</v>
      </c>
      <c r="E30" s="929"/>
      <c r="F30" s="930"/>
      <c r="G30" s="917"/>
      <c r="H30" s="931"/>
      <c r="I30" s="359"/>
      <c r="J30" s="948"/>
      <c r="K30" s="919"/>
      <c r="L30" s="317" t="s">
        <v>285</v>
      </c>
      <c r="M30" s="318"/>
    </row>
    <row r="31" spans="1:13" ht="13" customHeight="1" x14ac:dyDescent="0.25">
      <c r="A31" s="914"/>
      <c r="B31" s="929"/>
      <c r="C31" s="119">
        <f t="shared" ref="C31:C43" si="0">C30+1</f>
        <v>3</v>
      </c>
      <c r="D31" s="124" t="s">
        <v>140</v>
      </c>
      <c r="E31" s="929"/>
      <c r="F31" s="930"/>
      <c r="G31" s="917"/>
      <c r="H31" s="931"/>
      <c r="I31" s="359"/>
      <c r="J31" s="948"/>
      <c r="K31" s="919"/>
      <c r="L31" s="317" t="s">
        <v>285</v>
      </c>
      <c r="M31" s="318"/>
    </row>
    <row r="32" spans="1:13" ht="13" customHeight="1" x14ac:dyDescent="0.25">
      <c r="A32" s="914"/>
      <c r="B32" s="929"/>
      <c r="C32" s="119">
        <f t="shared" si="0"/>
        <v>4</v>
      </c>
      <c r="D32" s="124" t="s">
        <v>140</v>
      </c>
      <c r="E32" s="929"/>
      <c r="F32" s="930"/>
      <c r="G32" s="917"/>
      <c r="H32" s="931"/>
      <c r="I32" s="359"/>
      <c r="J32" s="948"/>
      <c r="K32" s="919"/>
      <c r="L32" s="317" t="s">
        <v>285</v>
      </c>
      <c r="M32" s="318"/>
    </row>
    <row r="33" spans="1:13" ht="50.5" x14ac:dyDescent="0.25">
      <c r="A33" s="914"/>
      <c r="B33" s="929"/>
      <c r="C33" s="119">
        <v>5</v>
      </c>
      <c r="D33" s="124" t="s">
        <v>280</v>
      </c>
      <c r="E33" s="929"/>
      <c r="F33" s="930"/>
      <c r="G33" s="917"/>
      <c r="H33" s="931"/>
      <c r="I33" s="359"/>
      <c r="J33" s="948"/>
      <c r="K33" s="919"/>
      <c r="L33" s="317" t="s">
        <v>285</v>
      </c>
      <c r="M33" s="318"/>
    </row>
    <row r="34" spans="1:13" ht="51" x14ac:dyDescent="0.25">
      <c r="A34" s="914"/>
      <c r="B34" s="929"/>
      <c r="C34" s="119">
        <f t="shared" si="0"/>
        <v>6</v>
      </c>
      <c r="D34" s="124" t="s">
        <v>281</v>
      </c>
      <c r="E34" s="929"/>
      <c r="F34" s="930"/>
      <c r="G34" s="917"/>
      <c r="H34" s="931"/>
      <c r="I34" s="359"/>
      <c r="J34" s="948"/>
      <c r="K34" s="919"/>
      <c r="L34" s="317" t="s">
        <v>285</v>
      </c>
      <c r="M34" s="318"/>
    </row>
    <row r="35" spans="1:13" ht="13" customHeight="1" x14ac:dyDescent="0.25">
      <c r="A35" s="914"/>
      <c r="B35" s="929"/>
      <c r="C35" s="119">
        <f t="shared" si="0"/>
        <v>7</v>
      </c>
      <c r="D35" s="129" t="s">
        <v>84</v>
      </c>
      <c r="E35" s="929"/>
      <c r="F35" s="930"/>
      <c r="G35" s="917"/>
      <c r="H35" s="931"/>
      <c r="I35" s="359"/>
      <c r="J35" s="948"/>
      <c r="K35" s="919"/>
      <c r="L35" s="317" t="s">
        <v>285</v>
      </c>
      <c r="M35" s="318"/>
    </row>
    <row r="36" spans="1:13" ht="13" customHeight="1" x14ac:dyDescent="0.25">
      <c r="A36" s="914"/>
      <c r="B36" s="929"/>
      <c r="C36" s="119">
        <f t="shared" si="0"/>
        <v>8</v>
      </c>
      <c r="D36" s="124" t="s">
        <v>195</v>
      </c>
      <c r="E36" s="929"/>
      <c r="F36" s="930"/>
      <c r="G36" s="917"/>
      <c r="H36" s="931"/>
      <c r="I36" s="359"/>
      <c r="J36" s="948"/>
      <c r="K36" s="919"/>
      <c r="L36" s="317" t="s">
        <v>285</v>
      </c>
      <c r="M36" s="318"/>
    </row>
    <row r="37" spans="1:13" ht="13" customHeight="1" x14ac:dyDescent="0.25">
      <c r="A37" s="914"/>
      <c r="B37" s="929"/>
      <c r="C37" s="119">
        <f t="shared" si="0"/>
        <v>9</v>
      </c>
      <c r="D37" s="124" t="s">
        <v>110</v>
      </c>
      <c r="E37" s="929"/>
      <c r="F37" s="930"/>
      <c r="G37" s="917"/>
      <c r="H37" s="931"/>
      <c r="I37" s="359"/>
      <c r="J37" s="948"/>
      <c r="K37" s="919"/>
      <c r="L37" s="317" t="s">
        <v>285</v>
      </c>
      <c r="M37" s="318"/>
    </row>
    <row r="38" spans="1:13" ht="13" customHeight="1" x14ac:dyDescent="0.25">
      <c r="A38" s="914"/>
      <c r="B38" s="929"/>
      <c r="C38" s="119">
        <f t="shared" si="0"/>
        <v>10</v>
      </c>
      <c r="D38" s="124" t="s">
        <v>113</v>
      </c>
      <c r="E38" s="929"/>
      <c r="F38" s="930"/>
      <c r="G38" s="917"/>
      <c r="H38" s="931"/>
      <c r="I38" s="359"/>
      <c r="J38" s="948"/>
      <c r="K38" s="919"/>
      <c r="L38" s="317" t="s">
        <v>285</v>
      </c>
      <c r="M38" s="318"/>
    </row>
    <row r="39" spans="1:13" ht="13" customHeight="1" x14ac:dyDescent="0.25">
      <c r="A39" s="914"/>
      <c r="B39" s="929"/>
      <c r="C39" s="118">
        <f t="shared" si="0"/>
        <v>11</v>
      </c>
      <c r="D39" s="128" t="s">
        <v>126</v>
      </c>
      <c r="E39" s="929"/>
      <c r="F39" s="930"/>
      <c r="G39" s="917"/>
      <c r="H39" s="931"/>
      <c r="I39" s="359"/>
      <c r="J39" s="948"/>
      <c r="K39" s="919"/>
      <c r="L39" s="317" t="s">
        <v>285</v>
      </c>
      <c r="M39" s="318"/>
    </row>
    <row r="40" spans="1:13" ht="13" customHeight="1" x14ac:dyDescent="0.25">
      <c r="A40" s="914"/>
      <c r="B40" s="929"/>
      <c r="C40" s="119">
        <f t="shared" si="0"/>
        <v>12</v>
      </c>
      <c r="D40" s="124" t="s">
        <v>124</v>
      </c>
      <c r="E40" s="929"/>
      <c r="F40" s="930"/>
      <c r="G40" s="917"/>
      <c r="H40" s="931"/>
      <c r="I40" s="359"/>
      <c r="J40" s="948"/>
      <c r="K40" s="919"/>
      <c r="L40" s="317" t="s">
        <v>285</v>
      </c>
      <c r="M40" s="318"/>
    </row>
    <row r="41" spans="1:13" ht="13" customHeight="1" x14ac:dyDescent="0.25">
      <c r="A41" s="914"/>
      <c r="B41" s="929"/>
      <c r="C41" s="155">
        <f t="shared" si="0"/>
        <v>13</v>
      </c>
      <c r="D41" s="129" t="s">
        <v>125</v>
      </c>
      <c r="E41" s="929"/>
      <c r="F41" s="930"/>
      <c r="G41" s="917"/>
      <c r="H41" s="931"/>
      <c r="I41" s="359"/>
      <c r="J41" s="948"/>
      <c r="K41" s="919"/>
      <c r="L41" s="317" t="s">
        <v>285</v>
      </c>
      <c r="M41" s="318"/>
    </row>
    <row r="42" spans="1:13" ht="13" x14ac:dyDescent="0.25">
      <c r="A42" s="914"/>
      <c r="B42" s="929"/>
      <c r="C42" s="155">
        <f t="shared" si="0"/>
        <v>14</v>
      </c>
      <c r="D42" s="129" t="s">
        <v>138</v>
      </c>
      <c r="E42" s="929"/>
      <c r="F42" s="930"/>
      <c r="G42" s="917"/>
      <c r="H42" s="931"/>
      <c r="I42" s="359"/>
      <c r="J42" s="948"/>
      <c r="K42" s="919"/>
      <c r="L42" s="317" t="s">
        <v>285</v>
      </c>
      <c r="M42" s="318"/>
    </row>
    <row r="43" spans="1:13" ht="13.5" customHeight="1" thickBot="1" x14ac:dyDescent="0.3">
      <c r="A43" s="915"/>
      <c r="B43" s="924"/>
      <c r="C43" s="116">
        <f t="shared" si="0"/>
        <v>15</v>
      </c>
      <c r="D43" s="130" t="s">
        <v>131</v>
      </c>
      <c r="E43" s="924"/>
      <c r="F43" s="926"/>
      <c r="G43" s="910"/>
      <c r="H43" s="928"/>
      <c r="I43" s="359"/>
      <c r="J43" s="941"/>
      <c r="K43" s="920"/>
      <c r="L43" s="317" t="s">
        <v>285</v>
      </c>
      <c r="M43" s="318"/>
    </row>
    <row r="44" spans="1:13" s="2" customFormat="1" ht="38" customHeight="1" thickBot="1" x14ac:dyDescent="0.3">
      <c r="A44" s="21" t="s">
        <v>176</v>
      </c>
      <c r="B44" s="58" t="s">
        <v>223</v>
      </c>
      <c r="C44" s="933" t="s">
        <v>254</v>
      </c>
      <c r="D44" s="910"/>
      <c r="E44" s="60" t="str">
        <f>VLOOKUP(J44,Anerkennung,2)</f>
        <v>Prüfung</v>
      </c>
      <c r="F44" s="61" t="str">
        <f>VLOOKUP(J44,Anerkennung,4)</f>
        <v>B</v>
      </c>
      <c r="G44" s="62" t="str">
        <f>VLOOKUP(J44,Anerkennung,3)</f>
        <v>Detailierter Nachweis des Inhaltes der Qualifizierung und des Abschlusses</v>
      </c>
      <c r="H44" s="63" t="str">
        <f>VLOOKUP(K44,Auflagen,2)</f>
        <v>Sofern der im o.g. Curriculum beschriebene Mindestinhalt erfüllt wurde, mit der Auflage der Vermittlung der Spezifika des Landes-KatS und des DRK-Landesverbandes; sowie ggf. einer Prüfung.</v>
      </c>
      <c r="I44" s="359"/>
      <c r="J44" s="339">
        <v>5</v>
      </c>
      <c r="K44" s="346">
        <v>4</v>
      </c>
      <c r="L44" s="332" t="s">
        <v>285</v>
      </c>
      <c r="M44" s="333"/>
    </row>
    <row r="45" spans="1:13" s="2" customFormat="1" ht="19" customHeight="1" x14ac:dyDescent="0.25">
      <c r="A45" s="22" t="s">
        <v>177</v>
      </c>
      <c r="B45" s="916" t="s">
        <v>216</v>
      </c>
      <c r="C45" s="64">
        <v>1</v>
      </c>
      <c r="D45" s="65" t="s">
        <v>218</v>
      </c>
      <c r="E45" s="923" t="str">
        <f>VLOOKUP(J45,Anerkennung,2)</f>
        <v>Prüfung</v>
      </c>
      <c r="F45" s="925" t="str">
        <f>VLOOKUP(J45,Anerkennung,4)</f>
        <v>B</v>
      </c>
      <c r="G45" s="916" t="str">
        <f>VLOOKUP(J45,Anerkennung,3)</f>
        <v>Detailierter Nachweis des Inhaltes der Qualifizierung und des Abschlusses</v>
      </c>
      <c r="H45" s="927" t="str">
        <f>VLOOKUP(K45,Auflagen,2)</f>
        <v>Die Anerkennung ist nur möglich, wenn die gemachte Erfahrungen dem Umfang und Inhalt unserer Qualifizierung entsprechen oder höherwertig sind; ggf. mit einer Prüfung.</v>
      </c>
      <c r="I45" s="359"/>
      <c r="J45" s="940">
        <v>5</v>
      </c>
      <c r="K45" s="944">
        <v>8</v>
      </c>
      <c r="L45" s="332" t="s">
        <v>285</v>
      </c>
      <c r="M45" s="333"/>
    </row>
    <row r="46" spans="1:13" s="2" customFormat="1" ht="19" customHeight="1" thickBot="1" x14ac:dyDescent="0.3">
      <c r="A46" s="21"/>
      <c r="B46" s="910"/>
      <c r="C46" s="66">
        <v>2</v>
      </c>
      <c r="D46" s="46" t="s">
        <v>219</v>
      </c>
      <c r="E46" s="924"/>
      <c r="F46" s="926"/>
      <c r="G46" s="910"/>
      <c r="H46" s="928"/>
      <c r="I46" s="359"/>
      <c r="J46" s="941"/>
      <c r="K46" s="945"/>
      <c r="L46" s="332" t="s">
        <v>285</v>
      </c>
      <c r="M46" s="333"/>
    </row>
    <row r="47" spans="1:13" s="2" customFormat="1" ht="39" x14ac:dyDescent="0.25">
      <c r="A47" s="913" t="s">
        <v>179</v>
      </c>
      <c r="B47" s="916" t="s">
        <v>180</v>
      </c>
      <c r="C47" s="64">
        <v>1</v>
      </c>
      <c r="D47" s="67" t="s">
        <v>181</v>
      </c>
      <c r="E47" s="68" t="str">
        <f>VLOOKUP(J47,Anerkennung,2)</f>
        <v>Routine</v>
      </c>
      <c r="F47" s="69" t="str">
        <f>VLOOKUP(J47,Anerkennung,4)</f>
        <v>A</v>
      </c>
      <c r="G47" s="67" t="str">
        <f>VLOOKUP(J47,Anerkennung,3)</f>
        <v>Nachweis der erfolgten Anerkennung</v>
      </c>
      <c r="H47" s="70" t="str">
        <f>VLOOKUP(K47,Auflagen,2)</f>
        <v>Nur möglich diese sich auf das o.g. Curriculum bezieht; ggf. mit Auflage der Vermittlung der aktuellen Spezifika des Landes-KatS und des DRK-Landesverbandes.</v>
      </c>
      <c r="I47" s="359"/>
      <c r="J47" s="339">
        <v>8</v>
      </c>
      <c r="K47" s="346">
        <v>6</v>
      </c>
      <c r="L47" s="332" t="s">
        <v>285</v>
      </c>
      <c r="M47" s="333"/>
    </row>
    <row r="48" spans="1:13" s="2" customFormat="1" ht="39.5" thickBot="1" x14ac:dyDescent="0.3">
      <c r="A48" s="915"/>
      <c r="B48" s="910"/>
      <c r="C48" s="66">
        <v>2</v>
      </c>
      <c r="D48" s="71" t="s">
        <v>196</v>
      </c>
      <c r="E48" s="72" t="str">
        <f>VLOOKUP(J48,Anerkennung,2)</f>
        <v>Routine</v>
      </c>
      <c r="F48" s="73" t="str">
        <f>VLOOKUP(J48,Anerkennung,4)</f>
        <v>A</v>
      </c>
      <c r="G48" s="74" t="str">
        <f>VLOOKUP(J48,Anerkennung,3)</f>
        <v>Nachweis des Abschlusses der Qualifizierung</v>
      </c>
      <c r="H48" s="75" t="str">
        <f>VLOOKUP(K48,Auflagen,2)</f>
        <v>Empfehlung: die nicht bekanntnen Inhalte (z. B. die Spezifika des Landes-KatS und des DRK-Landesverbandes) sind im Nachgang zur Anerkennung, aber vor einem Einsatz, zu vermitteln.</v>
      </c>
      <c r="I48" s="359"/>
      <c r="J48" s="339">
        <v>1</v>
      </c>
      <c r="K48" s="346">
        <v>1</v>
      </c>
      <c r="L48" s="332" t="s">
        <v>285</v>
      </c>
      <c r="M48" s="333"/>
    </row>
    <row r="49" spans="1:13" s="2" customFormat="1" ht="15.5" x14ac:dyDescent="0.25">
      <c r="A49" s="9" t="s">
        <v>221</v>
      </c>
      <c r="B49" s="76"/>
      <c r="C49" s="76"/>
      <c r="D49" s="37"/>
      <c r="E49" s="37"/>
      <c r="F49" s="38"/>
      <c r="G49" s="39"/>
      <c r="H49" s="40"/>
      <c r="I49" s="359"/>
      <c r="J49" s="347"/>
      <c r="K49" s="348"/>
      <c r="L49" s="332" t="s">
        <v>285</v>
      </c>
      <c r="M49" s="333"/>
    </row>
    <row r="50" spans="1:13" ht="38" customHeight="1" thickBot="1" x14ac:dyDescent="0.3">
      <c r="A50" s="27" t="s">
        <v>182</v>
      </c>
      <c r="B50" s="74" t="s">
        <v>183</v>
      </c>
      <c r="C50" s="932" t="s">
        <v>254</v>
      </c>
      <c r="D50" s="932"/>
      <c r="E50" s="72" t="str">
        <f>VLOOKUP(J50,Anerkennung,2)</f>
        <v>Prüfung</v>
      </c>
      <c r="F50" s="73" t="str">
        <f>VLOOKUP(J50,Anerkennung,4)</f>
        <v>B</v>
      </c>
      <c r="G50" s="74" t="str">
        <f>VLOOKUP(J50,Anerkennung,3)</f>
        <v>Detailierter Nachweis des Inhaltes der Qualifizierung und des Abschlusses</v>
      </c>
      <c r="H50" s="75" t="str">
        <f>VLOOKUP(K50,Auflagen,2)</f>
        <v>Die Anerkennung ist nur möglich, wenn die erfolgte Qualifikation im Umfang und im Inhalt unserer Qualifizierung entspricht oder höherwertiger ist; ggf. mit einer Prüfung.</v>
      </c>
      <c r="I50" s="359"/>
      <c r="J50" s="339">
        <v>5</v>
      </c>
      <c r="K50" s="346">
        <v>7</v>
      </c>
      <c r="L50" s="317" t="s">
        <v>285</v>
      </c>
      <c r="M50" s="318"/>
    </row>
    <row r="51" spans="1:13" s="2" customFormat="1" ht="38" customHeight="1" thickBot="1" x14ac:dyDescent="0.3">
      <c r="A51" s="28" t="s">
        <v>184</v>
      </c>
      <c r="B51" s="62" t="s">
        <v>216</v>
      </c>
      <c r="C51" s="933" t="s">
        <v>254</v>
      </c>
      <c r="D51" s="933"/>
      <c r="E51" s="60" t="str">
        <f>VLOOKUP(J51,Anerkennung,2)</f>
        <v>Beurteil ung</v>
      </c>
      <c r="F51" s="61" t="str">
        <f>VLOOKUP(J51,Anerkennung,4)</f>
        <v>C</v>
      </c>
      <c r="G51" s="62" t="str">
        <f>VLOOKUP(J51,Anerkennung,3)</f>
        <v>Detailierter Nachweis der gemachten Praxiserfahrungen.</v>
      </c>
      <c r="H51" s="63" t="str">
        <f>VLOOKUP(K51,Auflagen,2)</f>
        <v>Die Anerkennung ist nur möglich, wenn die gemachte Erfahrungen dem Umfang und Inhalt unserer Qualifizierung entsprechen oder höherwertig sind; ggf. mit einer Prüfung.</v>
      </c>
      <c r="I51" s="359"/>
      <c r="J51" s="339">
        <v>6</v>
      </c>
      <c r="K51" s="346">
        <v>8</v>
      </c>
      <c r="L51" s="332" t="s">
        <v>285</v>
      </c>
      <c r="M51" s="333"/>
    </row>
    <row r="52" spans="1:13" ht="12.5" x14ac:dyDescent="0.25">
      <c r="A52" s="318"/>
      <c r="B52" s="363"/>
      <c r="C52" s="363"/>
      <c r="D52" s="364"/>
      <c r="E52" s="364"/>
      <c r="F52" s="364"/>
      <c r="G52" s="364"/>
      <c r="H52" s="364"/>
      <c r="I52" s="318"/>
      <c r="J52" s="318"/>
      <c r="K52" s="318"/>
      <c r="L52" s="317"/>
      <c r="M52" s="318"/>
    </row>
    <row r="53" spans="1:13" ht="12.5" x14ac:dyDescent="0.25">
      <c r="A53" s="318"/>
      <c r="B53" s="363"/>
      <c r="C53" s="363"/>
      <c r="D53" s="364"/>
      <c r="E53" s="364"/>
      <c r="F53" s="364"/>
      <c r="G53" s="364"/>
      <c r="H53" s="364"/>
      <c r="I53" s="318"/>
      <c r="J53" s="318"/>
      <c r="K53" s="318"/>
      <c r="L53" s="317"/>
      <c r="M53" s="318"/>
    </row>
    <row r="54" spans="1:13" ht="12.5" x14ac:dyDescent="0.25">
      <c r="B54" s="77"/>
      <c r="C54" s="77"/>
    </row>
    <row r="55" spans="1:13" ht="12.5" x14ac:dyDescent="0.25">
      <c r="B55" s="77"/>
      <c r="C55" s="77"/>
    </row>
    <row r="56" spans="1:13" ht="12.5" x14ac:dyDescent="0.25">
      <c r="B56" s="77"/>
      <c r="C56" s="77"/>
    </row>
  </sheetData>
  <sheetProtection algorithmName="SHA-512" hashValue="iVL9GyzNmyPjDRMxMPNnombp4KRJkSs5RTOw5WYWaZ8bjBwbfGZ6bi6WGMsX4qJFA5r+xQ2pAoL9UpikZS1qnQ==" saltValue="JW3N+tBpIMO1wsETHAhkig==" spinCount="100000" sheet="1" objects="1" scenarios="1"/>
  <mergeCells count="31">
    <mergeCell ref="B12:H12"/>
    <mergeCell ref="B17:H17"/>
    <mergeCell ref="B8:H8"/>
    <mergeCell ref="G23:G25"/>
    <mergeCell ref="F23:F25"/>
    <mergeCell ref="H23:H25"/>
    <mergeCell ref="G45:G46"/>
    <mergeCell ref="H45:H46"/>
    <mergeCell ref="G29:G43"/>
    <mergeCell ref="H29:H43"/>
    <mergeCell ref="E45:E46"/>
    <mergeCell ref="J23:J25"/>
    <mergeCell ref="J45:J46"/>
    <mergeCell ref="K45:K46"/>
    <mergeCell ref="K23:K25"/>
    <mergeCell ref="J29:J43"/>
    <mergeCell ref="K29:K43"/>
    <mergeCell ref="B29:B43"/>
    <mergeCell ref="A29:A43"/>
    <mergeCell ref="F45:F46"/>
    <mergeCell ref="F29:F43"/>
    <mergeCell ref="E23:E25"/>
    <mergeCell ref="B27:D27"/>
    <mergeCell ref="B28:D28"/>
    <mergeCell ref="E29:E43"/>
    <mergeCell ref="C51:D51"/>
    <mergeCell ref="C44:D44"/>
    <mergeCell ref="B45:B46"/>
    <mergeCell ref="A47:A48"/>
    <mergeCell ref="B47:B48"/>
    <mergeCell ref="C50:D50"/>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B2651-08B3-4D2B-8C75-254A316B4A79}">
  <sheetPr>
    <tabColor theme="0"/>
  </sheetPr>
  <dimension ref="A1:M41"/>
  <sheetViews>
    <sheetView showGridLines="0" zoomScaleNormal="100" zoomScaleSheetLayoutView="180" zoomScalePageLayoutView="90" workbookViewId="0">
      <selection activeCell="B13" sqref="B13:D13"/>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Einsatzkräfte Grundausbildung - Technik</v>
      </c>
      <c r="B3" s="83"/>
      <c r="E3" s="84" t="s">
        <v>18</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Technik und Logistik</v>
      </c>
      <c r="E4" s="85"/>
      <c r="F4" s="86" t="s">
        <v>438</v>
      </c>
      <c r="G4" s="87">
        <f>VLOOKUP($E$3,Seminarliste,8)</f>
        <v>44632</v>
      </c>
      <c r="H4" s="87" t="str">
        <f>CONCATENATE("Ausführung: ",VLOOKUP($E$3,Seminarliste,9))</f>
        <v>Ausführung: Bundesverband</v>
      </c>
      <c r="I4" s="353"/>
      <c r="J4" s="328" t="s">
        <v>79</v>
      </c>
      <c r="K4" s="329" t="s">
        <v>247</v>
      </c>
      <c r="L4" s="317" t="s">
        <v>285</v>
      </c>
      <c r="M4" s="320"/>
    </row>
    <row r="5" spans="1:13" ht="12.5" x14ac:dyDescent="0.25">
      <c r="A5" s="81" t="str">
        <f>VLOOKUP($E$3,Seminarliste,5)</f>
        <v>AO vom 30mrz12; Lehr-Lern-Unterlagen von 2011 (damals noch HGA)</v>
      </c>
      <c r="E5" s="77"/>
      <c r="F5" s="77"/>
      <c r="G5" s="81" t="str">
        <f>CONCATENATE("Umfang ",VLOOKUP($E$3,Seminarliste,6)," UE")</f>
        <v>Umfang 9 UE</v>
      </c>
      <c r="H5" s="87" t="str">
        <f>VLOOKUP($E$3,Seminarliste,10)</f>
        <v xml:space="preserve"> </v>
      </c>
      <c r="I5" s="354"/>
      <c r="J5" s="634"/>
      <c r="K5" s="634"/>
      <c r="L5" s="317" t="s">
        <v>285</v>
      </c>
      <c r="M5" s="318"/>
    </row>
    <row r="6" spans="1:13" s="233" customFormat="1" ht="5.5" x14ac:dyDescent="0.25">
      <c r="A6" s="312"/>
      <c r="B6" s="313"/>
      <c r="C6" s="313"/>
      <c r="D6" s="313"/>
      <c r="E6" s="313"/>
      <c r="F6" s="313"/>
      <c r="G6" s="312"/>
      <c r="H6" s="314"/>
      <c r="I6" s="355"/>
      <c r="J6" s="640"/>
      <c r="K6" s="640"/>
      <c r="L6" s="322"/>
      <c r="M6" s="323"/>
    </row>
    <row r="7" spans="1:13" ht="13" x14ac:dyDescent="0.25">
      <c r="A7" s="307" t="s">
        <v>485</v>
      </c>
      <c r="B7" s="77"/>
      <c r="C7" s="77"/>
      <c r="D7" s="77"/>
      <c r="E7" s="77"/>
      <c r="F7" s="77"/>
      <c r="G7" s="81"/>
      <c r="H7" s="87"/>
      <c r="I7" s="354"/>
      <c r="J7" s="635"/>
      <c r="K7" s="636"/>
      <c r="L7" s="317" t="s">
        <v>285</v>
      </c>
      <c r="M7" s="318"/>
    </row>
    <row r="8" spans="1:13" ht="13" x14ac:dyDescent="0.25">
      <c r="A8" s="81"/>
      <c r="B8" s="937" t="s">
        <v>607</v>
      </c>
      <c r="C8" s="937"/>
      <c r="D8" s="937"/>
      <c r="E8" s="937"/>
      <c r="F8" s="937"/>
      <c r="G8" s="937"/>
      <c r="H8" s="937"/>
      <c r="I8" s="354"/>
      <c r="J8" s="635"/>
      <c r="K8" s="636"/>
      <c r="L8" s="317" t="s">
        <v>285</v>
      </c>
      <c r="M8" s="318"/>
    </row>
    <row r="9" spans="1:13" ht="13" x14ac:dyDescent="0.25">
      <c r="A9" s="307" t="s">
        <v>482</v>
      </c>
      <c r="B9" s="77"/>
      <c r="C9" s="77"/>
      <c r="D9" s="77"/>
      <c r="E9" s="77"/>
      <c r="F9" s="77"/>
      <c r="G9" s="81"/>
      <c r="H9" s="87"/>
      <c r="I9" s="354"/>
      <c r="J9" s="635"/>
      <c r="K9" s="636"/>
      <c r="L9" s="317" t="s">
        <v>285</v>
      </c>
      <c r="M9" s="318"/>
    </row>
    <row r="10" spans="1:13" ht="13" x14ac:dyDescent="0.25">
      <c r="A10" s="81"/>
      <c r="B10" s="77" t="s">
        <v>608</v>
      </c>
      <c r="C10" s="77"/>
      <c r="D10" s="77"/>
      <c r="E10" s="77"/>
      <c r="F10" s="77"/>
      <c r="G10" s="81"/>
      <c r="H10" s="87"/>
      <c r="I10" s="354"/>
      <c r="J10" s="635"/>
      <c r="K10" s="636"/>
      <c r="L10" s="317" t="s">
        <v>285</v>
      </c>
      <c r="M10" s="318"/>
    </row>
    <row r="11" spans="1:13" ht="13" x14ac:dyDescent="0.25">
      <c r="A11" s="307" t="s">
        <v>483</v>
      </c>
      <c r="B11" s="77"/>
      <c r="C11" s="77"/>
      <c r="D11" s="77"/>
      <c r="E11" s="77"/>
      <c r="F11" s="77"/>
      <c r="G11" s="81"/>
      <c r="H11" s="87"/>
      <c r="I11" s="354"/>
      <c r="J11" s="635"/>
      <c r="K11" s="636"/>
      <c r="L11" s="317" t="s">
        <v>285</v>
      </c>
      <c r="M11" s="318"/>
    </row>
    <row r="12" spans="1:13" ht="13" x14ac:dyDescent="0.25">
      <c r="A12" s="81"/>
      <c r="B12" s="937" t="s">
        <v>600</v>
      </c>
      <c r="C12" s="937"/>
      <c r="D12" s="937"/>
      <c r="E12" s="937"/>
      <c r="F12" s="937"/>
      <c r="G12" s="937"/>
      <c r="H12" s="937"/>
      <c r="I12" s="354"/>
      <c r="J12" s="635"/>
      <c r="K12" s="636"/>
      <c r="L12" s="317" t="s">
        <v>285</v>
      </c>
      <c r="M12" s="318"/>
    </row>
    <row r="13" spans="1:13" ht="13" x14ac:dyDescent="0.25">
      <c r="A13" s="81"/>
      <c r="B13" s="77" t="s">
        <v>609</v>
      </c>
      <c r="C13" s="77"/>
      <c r="D13" s="77"/>
      <c r="E13" s="77"/>
      <c r="F13" s="77"/>
      <c r="G13" s="81"/>
      <c r="H13" s="87"/>
      <c r="I13" s="354"/>
      <c r="J13" s="635"/>
      <c r="K13" s="636"/>
      <c r="L13" s="317" t="s">
        <v>285</v>
      </c>
      <c r="M13" s="318"/>
    </row>
    <row r="14" spans="1:13" ht="13" x14ac:dyDescent="0.25">
      <c r="A14" s="307" t="s">
        <v>320</v>
      </c>
      <c r="B14" s="77"/>
      <c r="C14" s="77"/>
      <c r="D14" s="77"/>
      <c r="E14" s="77"/>
      <c r="F14" s="77"/>
      <c r="G14" s="81"/>
      <c r="H14" s="87"/>
      <c r="I14" s="354"/>
      <c r="J14" s="635"/>
      <c r="K14" s="636"/>
      <c r="L14" s="317" t="s">
        <v>285</v>
      </c>
      <c r="M14" s="318"/>
    </row>
    <row r="15" spans="1:13" ht="13" x14ac:dyDescent="0.25">
      <c r="A15" s="12"/>
      <c r="B15" s="81" t="s">
        <v>610</v>
      </c>
      <c r="C15" s="77"/>
      <c r="D15" s="77"/>
      <c r="E15" s="77"/>
      <c r="F15" s="77"/>
      <c r="G15" s="81"/>
      <c r="H15" s="87"/>
      <c r="I15" s="354"/>
      <c r="J15" s="635"/>
      <c r="K15" s="636"/>
      <c r="L15" s="317" t="s">
        <v>285</v>
      </c>
      <c r="M15" s="318"/>
    </row>
    <row r="16" spans="1:13" ht="13" x14ac:dyDescent="0.25">
      <c r="A16" s="374" t="s">
        <v>486</v>
      </c>
      <c r="B16" s="81"/>
      <c r="C16" s="77"/>
      <c r="D16" s="77"/>
      <c r="E16" s="77"/>
      <c r="F16" s="77"/>
      <c r="G16" s="81"/>
      <c r="H16" s="87"/>
      <c r="I16" s="354"/>
      <c r="J16" s="635"/>
      <c r="K16" s="636"/>
      <c r="L16" s="317" t="s">
        <v>285</v>
      </c>
      <c r="M16" s="318"/>
    </row>
    <row r="17" spans="1:13" ht="13" x14ac:dyDescent="0.25">
      <c r="A17" s="12"/>
      <c r="B17" s="937" t="s">
        <v>578</v>
      </c>
      <c r="C17" s="937"/>
      <c r="D17" s="937"/>
      <c r="E17" s="937"/>
      <c r="F17" s="937"/>
      <c r="G17" s="937"/>
      <c r="H17" s="937"/>
      <c r="I17" s="354"/>
      <c r="J17" s="635"/>
      <c r="K17" s="636"/>
      <c r="L17" s="317" t="s">
        <v>285</v>
      </c>
      <c r="M17" s="318"/>
    </row>
    <row r="18" spans="1:13" s="233" customFormat="1" ht="10.5" thickBot="1" x14ac:dyDescent="0.3">
      <c r="A18" s="311"/>
      <c r="B18" s="312"/>
      <c r="C18" s="313"/>
      <c r="D18" s="313"/>
      <c r="E18" s="313"/>
      <c r="F18" s="313"/>
      <c r="G18" s="312"/>
      <c r="H18" s="314"/>
      <c r="I18" s="355"/>
      <c r="J18" s="637"/>
      <c r="K18" s="638"/>
      <c r="L18" s="317" t="s">
        <v>285</v>
      </c>
      <c r="M18" s="323"/>
    </row>
    <row r="19" spans="1:13" ht="13.5" thickTop="1" x14ac:dyDescent="0.25">
      <c r="A19" s="306" t="s">
        <v>481</v>
      </c>
      <c r="B19" s="302"/>
      <c r="C19" s="303"/>
      <c r="D19" s="303"/>
      <c r="E19" s="304"/>
      <c r="F19" s="304"/>
      <c r="G19" s="302"/>
      <c r="H19" s="305"/>
      <c r="I19" s="354"/>
      <c r="J19" s="639"/>
      <c r="K19" s="639"/>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639"/>
      <c r="K20" s="639"/>
      <c r="L20" s="317" t="s">
        <v>285</v>
      </c>
      <c r="M20" s="318"/>
    </row>
    <row r="21" spans="1:13" ht="16" customHeight="1" thickBot="1" x14ac:dyDescent="0.3">
      <c r="A21" s="18" t="s">
        <v>215</v>
      </c>
      <c r="B21" s="91"/>
      <c r="C21" s="92" t="s">
        <v>161</v>
      </c>
      <c r="D21" s="93"/>
      <c r="E21" s="310" t="s">
        <v>78</v>
      </c>
      <c r="F21" s="93" t="s">
        <v>330</v>
      </c>
      <c r="G21" s="95" t="s">
        <v>162</v>
      </c>
      <c r="H21" s="95" t="s">
        <v>248</v>
      </c>
      <c r="I21" s="357"/>
      <c r="J21" s="639"/>
      <c r="K21" s="639"/>
      <c r="L21" s="317" t="s">
        <v>285</v>
      </c>
      <c r="M21" s="318"/>
    </row>
    <row r="22" spans="1:13" s="2" customFormat="1" ht="15.5" x14ac:dyDescent="0.25">
      <c r="A22" s="309" t="s">
        <v>163</v>
      </c>
      <c r="B22" s="96"/>
      <c r="C22" s="97"/>
      <c r="D22" s="98"/>
      <c r="E22" s="99"/>
      <c r="F22" s="99"/>
      <c r="G22" s="100"/>
      <c r="H22" s="98"/>
      <c r="I22" s="358"/>
      <c r="J22" s="330"/>
      <c r="K22" s="331"/>
      <c r="L22" s="317" t="s">
        <v>285</v>
      </c>
      <c r="M22" s="333"/>
    </row>
    <row r="23" spans="1:13" ht="39" x14ac:dyDescent="0.25">
      <c r="A23" s="20" t="s">
        <v>164</v>
      </c>
      <c r="B23" s="35" t="s">
        <v>288</v>
      </c>
      <c r="C23" s="35" t="s">
        <v>287</v>
      </c>
      <c r="D23" s="36"/>
      <c r="E23" s="37" t="str">
        <f t="shared" ref="E23:E30" si="0">VLOOKUP(J23,Anerkennung,2)</f>
        <v>Routine</v>
      </c>
      <c r="F23" s="38" t="str">
        <f t="shared" ref="F23:F30" si="1">VLOOKUP(J23,Anerkennung,4)</f>
        <v>A</v>
      </c>
      <c r="G23" s="39" t="str">
        <f t="shared" ref="G23:G30" si="2">VLOOKUP(J23,Anerkennung,3)</f>
        <v>Nachweis des Abschlusses der Qualifizierung</v>
      </c>
      <c r="H23" s="40" t="str">
        <f>VLOOKUP(K23,Auflagen,2)</f>
        <v>Empfehlung: die nicht bekanntnen Inhalte (z. B. die Spezifika des Landes-KatS und des DRK-Landesverbandes) sind im Nachgang zur Anerkennung, aber vor einem Einsatz, zu vermitteln.</v>
      </c>
      <c r="I23" s="359"/>
      <c r="J23" s="334">
        <v>1</v>
      </c>
      <c r="K23" s="335">
        <v>1</v>
      </c>
      <c r="L23" s="317" t="s">
        <v>285</v>
      </c>
      <c r="M23" s="318"/>
    </row>
    <row r="24" spans="1:13" ht="39.5" thickBot="1" x14ac:dyDescent="0.3">
      <c r="A24" s="31" t="s">
        <v>165</v>
      </c>
      <c r="B24" s="41" t="s">
        <v>229</v>
      </c>
      <c r="C24" s="909" t="s">
        <v>228</v>
      </c>
      <c r="D24" s="909"/>
      <c r="E24" s="43" t="str">
        <f t="shared" si="0"/>
        <v>Routine</v>
      </c>
      <c r="F24" s="44" t="str">
        <f t="shared" si="1"/>
        <v>A</v>
      </c>
      <c r="G24" s="42" t="str">
        <f t="shared" si="2"/>
        <v>Nachweis des Inhaltes und des Abschlusses der Qualifizierung</v>
      </c>
      <c r="H24" s="45" t="str">
        <f>VLOOKUP(K24,Auflagen,2)</f>
        <v>Die nicht bekannten Inhalte (z. B. die Spezifika des Landes-KatS und des DRK-Landesverbandes) sind im Nachgang zur Anerkennung, aber vor einem Einsatz, zu vermitteln.</v>
      </c>
      <c r="I24" s="359"/>
      <c r="J24" s="339">
        <v>7</v>
      </c>
      <c r="K24" s="340">
        <v>2</v>
      </c>
      <c r="L24" s="317" t="s">
        <v>285</v>
      </c>
      <c r="M24" s="318"/>
    </row>
    <row r="25" spans="1:13" ht="38" customHeight="1" thickBot="1" x14ac:dyDescent="0.3">
      <c r="A25" s="21" t="s">
        <v>166</v>
      </c>
      <c r="B25" s="910" t="s">
        <v>255</v>
      </c>
      <c r="C25" s="911"/>
      <c r="D25" s="911"/>
      <c r="E25" s="47" t="str">
        <f t="shared" si="0"/>
        <v>Standart</v>
      </c>
      <c r="F25" s="48" t="str">
        <f t="shared" si="1"/>
        <v>A</v>
      </c>
      <c r="G25" s="46" t="str">
        <f t="shared" si="2"/>
        <v>Nachweis des Inhaltes und des Abschlusses der Qualifizierung</v>
      </c>
      <c r="H25" s="49" t="str">
        <f>VLOOKUP(K25,Auflagen,2)</f>
        <v>Sofern der im o.g. Curriculum beschriebene Mindestinhalt erfüllt wurde; ggf. mit der Auflage der Vermittlung der Spezifika des Landes-KatS und des DRK-Landesverbandes, sowie einer Prüfung,</v>
      </c>
      <c r="I25" s="359"/>
      <c r="J25" s="339">
        <v>3</v>
      </c>
      <c r="K25" s="340">
        <v>3</v>
      </c>
      <c r="L25" s="317" t="s">
        <v>285</v>
      </c>
      <c r="M25" s="318"/>
    </row>
    <row r="26" spans="1:13" ht="38" customHeight="1" thickBot="1" x14ac:dyDescent="0.3">
      <c r="A26" s="21" t="s">
        <v>168</v>
      </c>
      <c r="B26" s="912" t="s">
        <v>169</v>
      </c>
      <c r="C26" s="912"/>
      <c r="D26" s="912"/>
      <c r="E26" s="47" t="str">
        <f t="shared" si="0"/>
        <v>Standart</v>
      </c>
      <c r="F26" s="48" t="str">
        <f t="shared" si="1"/>
        <v>A</v>
      </c>
      <c r="G26" s="46" t="str">
        <f t="shared" si="2"/>
        <v>Nachweis des Inhaltes und des Abschlusses der Qualifizierung</v>
      </c>
      <c r="H26" s="49" t="str">
        <f>VLOOKUP(K26,Auflagen,2)</f>
        <v>Sofern der im o.g. Curriculum beschriebene Mindestinhalt erfüllt wurde; ggf. mit der Auflage der Vermittlung der Spezifika des Landes-KatS und des DRK-Landesverbandes, sowie einer Prüfung,</v>
      </c>
      <c r="I26" s="359"/>
      <c r="J26" s="339">
        <v>3</v>
      </c>
      <c r="K26" s="340">
        <v>3</v>
      </c>
      <c r="L26" s="317" t="s">
        <v>285</v>
      </c>
      <c r="M26" s="318"/>
    </row>
    <row r="27" spans="1:13" ht="25" x14ac:dyDescent="0.25">
      <c r="A27" s="913" t="s">
        <v>170</v>
      </c>
      <c r="B27" s="916" t="s">
        <v>171</v>
      </c>
      <c r="C27" s="98">
        <v>1</v>
      </c>
      <c r="D27" s="152" t="s">
        <v>92</v>
      </c>
      <c r="E27" s="68" t="str">
        <f t="shared" si="0"/>
        <v>Routine</v>
      </c>
      <c r="F27" s="69" t="str">
        <f t="shared" si="1"/>
        <v>A</v>
      </c>
      <c r="G27" s="67" t="str">
        <f t="shared" si="2"/>
        <v>Nachweis des Abschlusses der Qualifizierung</v>
      </c>
      <c r="H27" s="927" t="str">
        <f>VLOOKUP(K27,Auflagen,2)</f>
        <v>Empfehlung: die nicht bekanntnen Inhalte (z. B. die Spezifika des Landes-KatS und des DRK-Landesverbandes) sind im Nachgang zur Anerkennung, aber vor einem Einsatz, zu vermitteln.</v>
      </c>
      <c r="I27" s="359"/>
      <c r="J27" s="339">
        <v>1</v>
      </c>
      <c r="K27" s="944">
        <v>1</v>
      </c>
      <c r="L27" s="317" t="s">
        <v>285</v>
      </c>
      <c r="M27" s="318"/>
    </row>
    <row r="28" spans="1:13" ht="39.5" customHeight="1" thickBot="1" x14ac:dyDescent="0.3">
      <c r="A28" s="915"/>
      <c r="B28" s="910"/>
      <c r="C28" s="158">
        <v>2</v>
      </c>
      <c r="D28" s="94" t="s">
        <v>157</v>
      </c>
      <c r="E28" s="47" t="str">
        <f t="shared" si="0"/>
        <v>Routine</v>
      </c>
      <c r="F28" s="48" t="str">
        <f t="shared" si="1"/>
        <v>A</v>
      </c>
      <c r="G28" s="58" t="str">
        <f t="shared" si="2"/>
        <v>Nachweis des Inhaltes und des Abschlusses der Qualifizierung</v>
      </c>
      <c r="H28" s="928"/>
      <c r="I28" s="359"/>
      <c r="J28" s="339">
        <v>7</v>
      </c>
      <c r="K28" s="945"/>
      <c r="L28" s="317" t="s">
        <v>285</v>
      </c>
      <c r="M28" s="318"/>
    </row>
    <row r="29" spans="1:13" s="2" customFormat="1" ht="38" customHeight="1" thickBot="1" x14ac:dyDescent="0.3">
      <c r="A29" s="21" t="s">
        <v>176</v>
      </c>
      <c r="B29" s="58" t="s">
        <v>223</v>
      </c>
      <c r="C29" s="910" t="s">
        <v>254</v>
      </c>
      <c r="D29" s="910"/>
      <c r="E29" s="47" t="str">
        <f t="shared" si="0"/>
        <v>Prüfung</v>
      </c>
      <c r="F29" s="48" t="str">
        <f t="shared" si="1"/>
        <v>B</v>
      </c>
      <c r="G29" s="58" t="str">
        <f t="shared" si="2"/>
        <v>Detailierter Nachweis des Inhaltes der Qualifizierung und des Abschlusses</v>
      </c>
      <c r="H29" s="132" t="str">
        <f>VLOOKUP(K29,Auflagen,2)</f>
        <v>Sofern in Umfang und Inhalt mit unserer Qualifizierung vergleichbar oder höherwertiger; ggf. mit der Auflage der Vermittlung der Spezifika des Landes-KatS und des DRK-Landesverbandes, oder einer Prüfung.</v>
      </c>
      <c r="I29" s="359"/>
      <c r="J29" s="339">
        <v>5</v>
      </c>
      <c r="K29" s="346">
        <v>5</v>
      </c>
      <c r="L29" s="317" t="s">
        <v>285</v>
      </c>
      <c r="M29" s="333"/>
    </row>
    <row r="30" spans="1:13" s="2" customFormat="1" ht="19" customHeight="1" x14ac:dyDescent="0.25">
      <c r="A30" s="22" t="s">
        <v>177</v>
      </c>
      <c r="B30" s="916" t="s">
        <v>216</v>
      </c>
      <c r="C30" s="64">
        <v>1</v>
      </c>
      <c r="D30" s="65" t="s">
        <v>218</v>
      </c>
      <c r="E30" s="923" t="str">
        <f t="shared" si="0"/>
        <v>Prüfung</v>
      </c>
      <c r="F30" s="925" t="str">
        <f t="shared" si="1"/>
        <v>B</v>
      </c>
      <c r="G30" s="916" t="str">
        <f t="shared" si="2"/>
        <v>Detailierter Nachweis des Inhaltes der Qualifizierung und des Abschlusses</v>
      </c>
      <c r="H30" s="927" t="str">
        <f>VLOOKUP(K30,Auflagen,2)</f>
        <v>Die Anerkennung ist nur möglich, wenn die gemachte Erfahrungen dem Umfang und Inhalt unserer Qualifizierung entsprechen oder höherwertig sind; ggf. mit einer Prüfung.</v>
      </c>
      <c r="I30" s="359"/>
      <c r="J30" s="939">
        <v>5</v>
      </c>
      <c r="K30" s="856">
        <v>8</v>
      </c>
      <c r="L30" s="317" t="s">
        <v>285</v>
      </c>
      <c r="M30" s="333"/>
    </row>
    <row r="31" spans="1:13" s="2" customFormat="1" ht="19" customHeight="1" thickBot="1" x14ac:dyDescent="0.3">
      <c r="A31" s="21"/>
      <c r="B31" s="910"/>
      <c r="C31" s="66">
        <v>2</v>
      </c>
      <c r="D31" s="46" t="s">
        <v>219</v>
      </c>
      <c r="E31" s="924"/>
      <c r="F31" s="926"/>
      <c r="G31" s="910"/>
      <c r="H31" s="928"/>
      <c r="I31" s="359"/>
      <c r="J31" s="939"/>
      <c r="K31" s="856"/>
      <c r="L31" s="317" t="s">
        <v>285</v>
      </c>
      <c r="M31" s="333"/>
    </row>
    <row r="32" spans="1:13" s="2" customFormat="1" ht="39" x14ac:dyDescent="0.25">
      <c r="A32" s="22" t="s">
        <v>179</v>
      </c>
      <c r="B32" s="916" t="s">
        <v>180</v>
      </c>
      <c r="C32" s="107">
        <v>1</v>
      </c>
      <c r="D32" s="108" t="s">
        <v>181</v>
      </c>
      <c r="E32" s="109" t="str">
        <f>VLOOKUP(J32,Anerkennung,2)</f>
        <v>Routine</v>
      </c>
      <c r="F32" s="110" t="str">
        <f>VLOOKUP(J32,Anerkennung,4)</f>
        <v>A</v>
      </c>
      <c r="G32" s="108" t="str">
        <f>VLOOKUP(J32,Anerkennung,3)</f>
        <v>Nachweis der erfolgten Anerkennung</v>
      </c>
      <c r="H32" s="111" t="str">
        <f>VLOOKUP(K32,Auflagen,2)</f>
        <v>Nur möglich diese sich auf das o.g. Curriculum bezieht; ggf. mit Auflage der Vermittlung der aktuellen Spezifika des Landes-KatS und des DRK-Landesverbandes.</v>
      </c>
      <c r="I32" s="359"/>
      <c r="J32" s="339">
        <v>8</v>
      </c>
      <c r="K32" s="346">
        <v>6</v>
      </c>
      <c r="L32" s="317" t="s">
        <v>285</v>
      </c>
      <c r="M32" s="333"/>
    </row>
    <row r="33" spans="1:13" s="2" customFormat="1" ht="39.5" thickBot="1" x14ac:dyDescent="0.3">
      <c r="A33" s="21"/>
      <c r="B33" s="910"/>
      <c r="C33" s="66">
        <v>2</v>
      </c>
      <c r="D33" s="71" t="s">
        <v>81</v>
      </c>
      <c r="E33" s="72" t="str">
        <f>VLOOKUP(J33,Anerkennung,2)</f>
        <v>Routine</v>
      </c>
      <c r="F33" s="73" t="str">
        <f>VLOOKUP(J33,Anerkennung,4)</f>
        <v>A</v>
      </c>
      <c r="G33" s="74" t="str">
        <f>VLOOKUP(J33,Anerkennung,3)</f>
        <v>Nachweis des Abschlusses der Qualifizierung</v>
      </c>
      <c r="H33" s="75" t="str">
        <f>VLOOKUP(K33,Auflagen,2)</f>
        <v>Empfehlung: die nicht bekanntnen Inhalte (z. B. die Spezifika des Landes-KatS und des DRK-Landesverbandes) sind im Nachgang zur Anerkennung, aber vor einem Einsatz, zu vermitteln.</v>
      </c>
      <c r="I33" s="359"/>
      <c r="J33" s="339">
        <v>1</v>
      </c>
      <c r="K33" s="346">
        <v>1</v>
      </c>
      <c r="L33" s="317" t="s">
        <v>285</v>
      </c>
      <c r="M33" s="333"/>
    </row>
    <row r="34" spans="1:13" s="2" customFormat="1" ht="15.5" x14ac:dyDescent="0.25">
      <c r="A34" s="9" t="s">
        <v>221</v>
      </c>
      <c r="B34" s="76"/>
      <c r="C34" s="76"/>
      <c r="D34" s="37"/>
      <c r="E34" s="37"/>
      <c r="F34" s="38"/>
      <c r="G34" s="39"/>
      <c r="H34" s="40"/>
      <c r="I34" s="359"/>
      <c r="J34" s="347"/>
      <c r="K34" s="348"/>
      <c r="L34" s="332" t="s">
        <v>285</v>
      </c>
      <c r="M34" s="333"/>
    </row>
    <row r="35" spans="1:13" ht="38" customHeight="1" thickBot="1" x14ac:dyDescent="0.3">
      <c r="A35" s="27" t="s">
        <v>182</v>
      </c>
      <c r="B35" s="74" t="s">
        <v>183</v>
      </c>
      <c r="C35" s="932" t="s">
        <v>254</v>
      </c>
      <c r="D35" s="932"/>
      <c r="E35" s="72" t="str">
        <f>VLOOKUP(J35,Anerkennung,2)</f>
        <v>Prüfung</v>
      </c>
      <c r="F35" s="73" t="str">
        <f>VLOOKUP(J35,Anerkennung,4)</f>
        <v>B</v>
      </c>
      <c r="G35" s="74" t="str">
        <f>VLOOKUP(J35,Anerkennung,3)</f>
        <v>Detailierter Nachweis des Inhaltes der Qualifizierung und des Abschlusses</v>
      </c>
      <c r="H35" s="75" t="str">
        <f>VLOOKUP(K35,Auflagen,2)</f>
        <v>Die Anerkennung ist nur möglich, wenn die erfolgte Qualifikation im Umfang und im Inhalt unserer Qualifizierung entspricht oder höherwertiger ist; ggf. mit einer Prüfung.</v>
      </c>
      <c r="I35" s="359"/>
      <c r="J35" s="339">
        <v>5</v>
      </c>
      <c r="K35" s="346">
        <v>7</v>
      </c>
      <c r="L35" s="317" t="s">
        <v>285</v>
      </c>
      <c r="M35" s="318"/>
    </row>
    <row r="36" spans="1:13" s="2" customFormat="1" ht="38" customHeight="1" thickBot="1" x14ac:dyDescent="0.3">
      <c r="A36" s="28" t="s">
        <v>184</v>
      </c>
      <c r="B36" s="62" t="s">
        <v>216</v>
      </c>
      <c r="C36" s="933" t="s">
        <v>254</v>
      </c>
      <c r="D36" s="933"/>
      <c r="E36" s="60" t="str">
        <f>VLOOKUP(J36,Anerkennung,2)</f>
        <v>Beurteil ung</v>
      </c>
      <c r="F36" s="61" t="str">
        <f>VLOOKUP(J36,Anerkennung,4)</f>
        <v>C</v>
      </c>
      <c r="G36" s="62" t="str">
        <f>VLOOKUP(J36,Anerkennung,3)</f>
        <v>Detailierter Nachweis der gemachten Praxiserfahrungen.</v>
      </c>
      <c r="H36" s="63" t="str">
        <f>VLOOKUP(K36,Auflagen,2)</f>
        <v>Die Anerkennung ist nur möglich, wenn die gemachte Erfahrungen dem Umfang und Inhalt unserer Qualifizierung entsprechen oder höherwertig sind; ggf. mit einer Prüfung.</v>
      </c>
      <c r="I36" s="359"/>
      <c r="J36" s="339">
        <v>6</v>
      </c>
      <c r="K36" s="346">
        <v>8</v>
      </c>
      <c r="L36" s="332" t="s">
        <v>285</v>
      </c>
      <c r="M36" s="333"/>
    </row>
    <row r="37" spans="1:13" ht="12.5" x14ac:dyDescent="0.25">
      <c r="A37" s="318"/>
      <c r="B37" s="363"/>
      <c r="C37" s="363"/>
      <c r="D37" s="364"/>
      <c r="E37" s="364"/>
      <c r="F37" s="364"/>
      <c r="G37" s="364"/>
      <c r="H37" s="364"/>
      <c r="I37" s="318"/>
      <c r="J37" s="318"/>
      <c r="K37" s="318"/>
      <c r="L37" s="317"/>
      <c r="M37" s="318"/>
    </row>
    <row r="38" spans="1:13" ht="12.5" x14ac:dyDescent="0.25">
      <c r="A38" s="318"/>
      <c r="B38" s="363"/>
      <c r="C38" s="363"/>
      <c r="D38" s="364"/>
      <c r="E38" s="364"/>
      <c r="F38" s="364"/>
      <c r="G38" s="364"/>
      <c r="H38" s="364"/>
      <c r="I38" s="318"/>
      <c r="J38" s="318"/>
      <c r="K38" s="318"/>
      <c r="L38" s="317"/>
      <c r="M38" s="318"/>
    </row>
    <row r="39" spans="1:13" ht="12.5" x14ac:dyDescent="0.25">
      <c r="B39" s="77"/>
      <c r="C39" s="77"/>
      <c r="I39" s="82"/>
      <c r="J39" s="82"/>
      <c r="K39" s="82"/>
      <c r="L39" s="82"/>
      <c r="M39" s="82"/>
    </row>
    <row r="40" spans="1:13" ht="12.5" x14ac:dyDescent="0.25">
      <c r="B40" s="77"/>
      <c r="C40" s="77"/>
      <c r="I40" s="82"/>
      <c r="J40" s="82"/>
      <c r="K40" s="82"/>
      <c r="L40" s="82"/>
      <c r="M40" s="82"/>
    </row>
    <row r="41" spans="1:13" ht="12.5" x14ac:dyDescent="0.25">
      <c r="B41" s="77"/>
      <c r="C41" s="77"/>
    </row>
  </sheetData>
  <sheetProtection algorithmName="SHA-512" hashValue="7fnJ0nd11Oa5TwLXTo1GS84ZJql2K41zKj8Kq/rYUw11nOHtycDe8iMYndDZupelhwVhKnNUb2rDEFfUjTvbzQ==" saltValue="HtxlMO0MXbkPF5Og2Lw9Dg==" spinCount="100000" sheet="1" objects="1" scenarios="1"/>
  <mergeCells count="21">
    <mergeCell ref="B12:H12"/>
    <mergeCell ref="B17:H17"/>
    <mergeCell ref="B8:H8"/>
    <mergeCell ref="C36:D36"/>
    <mergeCell ref="H27:H28"/>
    <mergeCell ref="C29:D29"/>
    <mergeCell ref="E30:E31"/>
    <mergeCell ref="F30:F31"/>
    <mergeCell ref="C24:D24"/>
    <mergeCell ref="B25:D25"/>
    <mergeCell ref="B26:D26"/>
    <mergeCell ref="K27:K28"/>
    <mergeCell ref="J30:J31"/>
    <mergeCell ref="K30:K31"/>
    <mergeCell ref="G30:G31"/>
    <mergeCell ref="H30:H31"/>
    <mergeCell ref="A27:A28"/>
    <mergeCell ref="C35:D35"/>
    <mergeCell ref="B32:B33"/>
    <mergeCell ref="B30:B31"/>
    <mergeCell ref="B27:B28"/>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2AC1A-2B2E-4C39-8F82-43DD3EDCF60C}">
  <sheetPr>
    <tabColor theme="0"/>
  </sheetPr>
  <dimension ref="A1:M49"/>
  <sheetViews>
    <sheetView showGridLines="0" zoomScaleNormal="100" zoomScaleSheetLayoutView="180" zoomScalePageLayoutView="90" workbookViewId="0">
      <selection activeCell="E11" sqref="E11"/>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Erwachsenengerechte Unterrichts Gestaltung</v>
      </c>
      <c r="B3" s="83"/>
      <c r="E3" s="84" t="s">
        <v>20</v>
      </c>
      <c r="F3" s="77"/>
      <c r="G3" s="81" t="str">
        <f>CONCATENATE("Zuständig: ",VLOOKUP($E$3,Seminarliste,3))</f>
        <v>Zuständig: Bereitschaften für AED</v>
      </c>
      <c r="H3" s="81"/>
      <c r="I3" s="352"/>
      <c r="J3" s="326" t="s">
        <v>78</v>
      </c>
      <c r="K3" s="327" t="s">
        <v>217</v>
      </c>
      <c r="L3" s="317" t="s">
        <v>285</v>
      </c>
      <c r="M3" s="318"/>
    </row>
    <row r="4" spans="1:13" ht="13.15" customHeight="1" x14ac:dyDescent="0.25">
      <c r="A4" s="81" t="str">
        <f>CONCATENATE("Fachbereich: ",VLOOKUP($E$3,Seminarliste,4))</f>
        <v>Fachbereich: Basisqualifizierung Lehrkräfte</v>
      </c>
      <c r="E4" s="85"/>
      <c r="F4" s="86" t="s">
        <v>438</v>
      </c>
      <c r="G4" s="87">
        <f>VLOOKUP($E$3,Seminarliste,8)</f>
        <v>46095</v>
      </c>
      <c r="H4" s="87" t="str">
        <f>CONCATENATE("Ausführung: ",VLOOKUP($E$3,Seminarliste,9))</f>
        <v>Ausführung: Bundesverband</v>
      </c>
      <c r="I4" s="353"/>
      <c r="J4" s="328" t="s">
        <v>79</v>
      </c>
      <c r="K4" s="329" t="s">
        <v>247</v>
      </c>
      <c r="L4" s="317" t="s">
        <v>285</v>
      </c>
      <c r="M4" s="320"/>
    </row>
    <row r="5" spans="1:13" ht="12.5" x14ac:dyDescent="0.25">
      <c r="A5" s="81" t="str">
        <f>VLOOKUP($E$3,Seminarliste,5)</f>
        <v>AO vom 16mrz06; Curicculum (im Moment in Überarbeitung)</v>
      </c>
      <c r="E5" s="77"/>
      <c r="F5" s="77"/>
      <c r="G5" s="81" t="str">
        <f>CONCATENATE("Umfang ",VLOOKUP($E$3,Seminarliste,6)," UE")</f>
        <v>Umfang 35 UE</v>
      </c>
      <c r="H5" s="87" t="str">
        <f>VLOOKUP($E$3,Seminarliste,10)</f>
        <v xml:space="preserve"> </v>
      </c>
      <c r="I5" s="354"/>
      <c r="J5" s="634"/>
      <c r="K5" s="634"/>
      <c r="L5" s="317" t="s">
        <v>285</v>
      </c>
      <c r="M5" s="318"/>
    </row>
    <row r="6" spans="1:13" s="233" customFormat="1" ht="5.5" x14ac:dyDescent="0.25">
      <c r="A6" s="312"/>
      <c r="B6" s="313"/>
      <c r="C6" s="313"/>
      <c r="D6" s="313"/>
      <c r="E6" s="313"/>
      <c r="F6" s="313"/>
      <c r="G6" s="312"/>
      <c r="H6" s="314"/>
      <c r="I6" s="355"/>
      <c r="J6" s="640"/>
      <c r="K6" s="640"/>
      <c r="L6" s="322"/>
      <c r="M6" s="323"/>
    </row>
    <row r="7" spans="1:13" ht="13" x14ac:dyDescent="0.25">
      <c r="A7" s="307" t="s">
        <v>485</v>
      </c>
      <c r="B7" s="77"/>
      <c r="C7" s="77"/>
      <c r="D7" s="77"/>
      <c r="E7" s="77"/>
      <c r="F7" s="77"/>
      <c r="G7" s="81"/>
      <c r="H7" s="87"/>
      <c r="I7" s="354"/>
      <c r="J7" s="635"/>
      <c r="K7" s="636"/>
      <c r="L7" s="317" t="s">
        <v>285</v>
      </c>
      <c r="M7" s="318"/>
    </row>
    <row r="8" spans="1:13" ht="13" x14ac:dyDescent="0.25">
      <c r="A8" s="81"/>
      <c r="B8" s="937" t="s">
        <v>611</v>
      </c>
      <c r="C8" s="937"/>
      <c r="D8" s="937"/>
      <c r="E8" s="937"/>
      <c r="F8" s="937"/>
      <c r="G8" s="937"/>
      <c r="H8" s="937"/>
      <c r="I8" s="354"/>
      <c r="J8" s="635"/>
      <c r="K8" s="636"/>
      <c r="L8" s="317" t="s">
        <v>285</v>
      </c>
      <c r="M8" s="318"/>
    </row>
    <row r="9" spans="1:13" ht="13" x14ac:dyDescent="0.25">
      <c r="A9" s="307" t="s">
        <v>482</v>
      </c>
      <c r="B9" s="77"/>
      <c r="C9" s="77"/>
      <c r="D9" s="77"/>
      <c r="E9" s="77"/>
      <c r="F9" s="77"/>
      <c r="G9" s="81"/>
      <c r="H9" s="87"/>
      <c r="I9" s="354"/>
      <c r="J9" s="635"/>
      <c r="K9" s="636"/>
      <c r="L9" s="317" t="s">
        <v>285</v>
      </c>
      <c r="M9" s="318"/>
    </row>
    <row r="10" spans="1:13" ht="13" x14ac:dyDescent="0.25">
      <c r="A10" s="81"/>
      <c r="B10" s="77" t="s">
        <v>615</v>
      </c>
      <c r="C10" s="77"/>
      <c r="D10" s="77"/>
      <c r="E10" s="77"/>
      <c r="F10" s="77"/>
      <c r="G10" s="81"/>
      <c r="H10" s="87"/>
      <c r="I10" s="354"/>
      <c r="J10" s="635"/>
      <c r="K10" s="636"/>
      <c r="L10" s="317" t="s">
        <v>285</v>
      </c>
      <c r="M10" s="318"/>
    </row>
    <row r="11" spans="1:13" ht="13" x14ac:dyDescent="0.25">
      <c r="A11" s="307" t="s">
        <v>483</v>
      </c>
      <c r="B11" s="77"/>
      <c r="C11" s="77"/>
      <c r="D11" s="77"/>
      <c r="E11" s="77"/>
      <c r="F11" s="77"/>
      <c r="G11" s="81"/>
      <c r="H11" s="87"/>
      <c r="I11" s="354"/>
      <c r="J11" s="635"/>
      <c r="K11" s="636"/>
      <c r="L11" s="317" t="s">
        <v>285</v>
      </c>
      <c r="M11" s="318"/>
    </row>
    <row r="12" spans="1:13" ht="13" x14ac:dyDescent="0.25">
      <c r="A12" s="81"/>
      <c r="B12" s="937" t="s">
        <v>613</v>
      </c>
      <c r="C12" s="937"/>
      <c r="D12" s="937"/>
      <c r="E12" s="937"/>
      <c r="F12" s="937"/>
      <c r="G12" s="937"/>
      <c r="H12" s="937"/>
      <c r="I12" s="354"/>
      <c r="J12" s="635"/>
      <c r="K12" s="636"/>
      <c r="L12" s="317" t="s">
        <v>285</v>
      </c>
      <c r="M12" s="318"/>
    </row>
    <row r="13" spans="1:13" ht="13" x14ac:dyDescent="0.25">
      <c r="A13" s="307" t="s">
        <v>320</v>
      </c>
      <c r="B13" s="77"/>
      <c r="C13" s="77"/>
      <c r="D13" s="77"/>
      <c r="E13" s="77"/>
      <c r="F13" s="77"/>
      <c r="G13" s="81"/>
      <c r="H13" s="87"/>
      <c r="I13" s="354"/>
      <c r="J13" s="635"/>
      <c r="K13" s="636"/>
      <c r="L13" s="317" t="s">
        <v>285</v>
      </c>
      <c r="M13" s="317"/>
    </row>
    <row r="14" spans="1:13" ht="13" x14ac:dyDescent="0.25">
      <c r="A14" s="12"/>
      <c r="B14" s="81" t="s">
        <v>614</v>
      </c>
      <c r="C14" s="77"/>
      <c r="D14" s="77"/>
      <c r="E14" s="77"/>
      <c r="F14" s="77"/>
      <c r="G14" s="81"/>
      <c r="H14" s="87"/>
      <c r="I14" s="354"/>
      <c r="J14" s="635"/>
      <c r="K14" s="636"/>
      <c r="L14" s="317" t="s">
        <v>285</v>
      </c>
      <c r="M14" s="318"/>
    </row>
    <row r="15" spans="1:13" ht="13" x14ac:dyDescent="0.25">
      <c r="A15" s="374" t="s">
        <v>486</v>
      </c>
      <c r="B15" s="81"/>
      <c r="C15" s="77"/>
      <c r="D15" s="77"/>
      <c r="E15" s="77"/>
      <c r="F15" s="77"/>
      <c r="G15" s="81"/>
      <c r="H15" s="87"/>
      <c r="I15" s="354"/>
      <c r="J15" s="635"/>
      <c r="K15" s="636"/>
      <c r="L15" s="317" t="s">
        <v>285</v>
      </c>
      <c r="M15" s="318"/>
    </row>
    <row r="16" spans="1:13" ht="13" x14ac:dyDescent="0.25">
      <c r="A16" s="12"/>
      <c r="B16" s="937" t="s">
        <v>578</v>
      </c>
      <c r="C16" s="937"/>
      <c r="D16" s="937"/>
      <c r="E16" s="937"/>
      <c r="F16" s="937"/>
      <c r="G16" s="937"/>
      <c r="H16" s="937"/>
      <c r="I16" s="354"/>
      <c r="J16" s="635"/>
      <c r="K16" s="636"/>
      <c r="L16" s="317" t="s">
        <v>285</v>
      </c>
      <c r="M16" s="318"/>
    </row>
    <row r="17" spans="1:13" s="233" customFormat="1" ht="6" thickBot="1" x14ac:dyDescent="0.3">
      <c r="A17" s="311"/>
      <c r="B17" s="312"/>
      <c r="C17" s="313"/>
      <c r="D17" s="313"/>
      <c r="E17" s="313"/>
      <c r="F17" s="313"/>
      <c r="G17" s="312"/>
      <c r="H17" s="314"/>
      <c r="I17" s="355"/>
      <c r="J17" s="637"/>
      <c r="K17" s="638"/>
      <c r="L17" s="322" t="s">
        <v>285</v>
      </c>
      <c r="M17" s="323"/>
    </row>
    <row r="18" spans="1:13" ht="13.5" thickTop="1" x14ac:dyDescent="0.25">
      <c r="A18" s="306" t="s">
        <v>481</v>
      </c>
      <c r="B18" s="302"/>
      <c r="C18" s="303"/>
      <c r="D18" s="303"/>
      <c r="E18" s="304"/>
      <c r="F18" s="304"/>
      <c r="G18" s="302"/>
      <c r="H18" s="305"/>
      <c r="I18" s="354"/>
      <c r="J18" s="639"/>
      <c r="K18" s="639"/>
      <c r="L18" s="317" t="s">
        <v>285</v>
      </c>
      <c r="M18" s="318"/>
    </row>
    <row r="19" spans="1:13" ht="12.5" x14ac:dyDescent="0.25">
      <c r="A19" s="88" t="str">
        <f>VLOOKUP($E$3,Seminarliste,7)</f>
        <v>Zuständig für Anerkennungen: für auf Bundesebene tätige Personen, ist es die Bundesleitung; in den Landesverbänden regelt es die Landesleitung</v>
      </c>
      <c r="C19" s="89"/>
      <c r="D19" s="90"/>
      <c r="E19" s="39"/>
      <c r="F19" s="39"/>
      <c r="G19" s="39"/>
      <c r="H19" s="39"/>
      <c r="I19" s="356"/>
      <c r="J19" s="639"/>
      <c r="K19" s="639"/>
      <c r="L19" s="317" t="s">
        <v>285</v>
      </c>
      <c r="M19" s="318"/>
    </row>
    <row r="20" spans="1:13" ht="16" customHeight="1" thickBot="1" x14ac:dyDescent="0.3">
      <c r="A20" s="18" t="s">
        <v>215</v>
      </c>
      <c r="B20" s="91"/>
      <c r="C20" s="92" t="s">
        <v>161</v>
      </c>
      <c r="D20" s="93"/>
      <c r="E20" s="310" t="s">
        <v>78</v>
      </c>
      <c r="F20" s="93" t="s">
        <v>330</v>
      </c>
      <c r="G20" s="95" t="s">
        <v>162</v>
      </c>
      <c r="H20" s="95" t="s">
        <v>248</v>
      </c>
      <c r="I20" s="357"/>
      <c r="J20" s="639"/>
      <c r="K20" s="639"/>
      <c r="L20" s="317" t="s">
        <v>285</v>
      </c>
      <c r="M20" s="318"/>
    </row>
    <row r="21" spans="1:13" s="2" customFormat="1" ht="15.5" x14ac:dyDescent="0.25">
      <c r="A21" s="309" t="s">
        <v>163</v>
      </c>
      <c r="B21" s="96"/>
      <c r="C21" s="97"/>
      <c r="D21" s="98"/>
      <c r="E21" s="99"/>
      <c r="F21" s="99"/>
      <c r="G21" s="100"/>
      <c r="H21" s="98"/>
      <c r="I21" s="358"/>
      <c r="J21" s="330"/>
      <c r="K21" s="331"/>
      <c r="L21" s="332" t="s">
        <v>285</v>
      </c>
      <c r="M21" s="333"/>
    </row>
    <row r="22" spans="1:13" ht="39" x14ac:dyDescent="0.25">
      <c r="A22" s="20" t="s">
        <v>164</v>
      </c>
      <c r="B22" s="35" t="s">
        <v>288</v>
      </c>
      <c r="C22" s="35" t="s">
        <v>287</v>
      </c>
      <c r="D22" s="36"/>
      <c r="E22" s="37" t="str">
        <f>VLOOKUP(J22,Anerkennung,2)</f>
        <v>Routine</v>
      </c>
      <c r="F22" s="38" t="str">
        <f>VLOOKUP(J22,Anerkennung,4)</f>
        <v>A</v>
      </c>
      <c r="G22" s="39" t="str">
        <f>VLOOKUP(J22,Anerkennung,3)</f>
        <v>Nachweis des Abschlusses der Qualifizierung</v>
      </c>
      <c r="H22" s="40" t="str">
        <f>VLOOKUP(K22,Auflagen,2)</f>
        <v>Empfehlung: die nicht bekanntnen Inhalte (z. B. die Spezifika des Landes-KatS und des DRK-Landesverbandes) sind im Nachgang zur Anerkennung, aber vor einem Einsatz, zu vermitteln.</v>
      </c>
      <c r="I22" s="359"/>
      <c r="J22" s="334">
        <v>1</v>
      </c>
      <c r="K22" s="335">
        <v>1</v>
      </c>
      <c r="L22" s="317" t="s">
        <v>285</v>
      </c>
      <c r="M22" s="318"/>
    </row>
    <row r="23" spans="1:13" ht="39.5" thickBot="1" x14ac:dyDescent="0.3">
      <c r="A23" s="31" t="s">
        <v>165</v>
      </c>
      <c r="B23" s="41" t="s">
        <v>229</v>
      </c>
      <c r="C23" s="909" t="s">
        <v>228</v>
      </c>
      <c r="D23" s="909"/>
      <c r="E23" s="43" t="str">
        <f>VLOOKUP(J23,Anerkennung,2)</f>
        <v>Routine</v>
      </c>
      <c r="F23" s="44" t="str">
        <f>VLOOKUP(J23,Anerkennung,4)</f>
        <v>A</v>
      </c>
      <c r="G23" s="42" t="str">
        <f>VLOOKUP(J23,Anerkennung,3)</f>
        <v>Nachweis des Inhaltes und des Abschlusses der Qualifizierung</v>
      </c>
      <c r="H23" s="45" t="str">
        <f>VLOOKUP(K23,Auflagen,2)</f>
        <v>Die nicht bekannten Inhalte (z. B. die Spezifika des Landes-KatS und des DRK-Landesverbandes) sind im Nachgang zur Anerkennung, aber vor einem Einsatz, zu vermitteln.</v>
      </c>
      <c r="I23" s="359"/>
      <c r="J23" s="339">
        <v>7</v>
      </c>
      <c r="K23" s="340">
        <v>2</v>
      </c>
      <c r="L23" s="317" t="s">
        <v>285</v>
      </c>
      <c r="M23" s="318"/>
    </row>
    <row r="24" spans="1:13" ht="38" customHeight="1" thickBot="1" x14ac:dyDescent="0.3">
      <c r="A24" s="25" t="s">
        <v>166</v>
      </c>
      <c r="B24" s="910" t="s">
        <v>255</v>
      </c>
      <c r="C24" s="911"/>
      <c r="D24" s="911"/>
      <c r="E24" s="47" t="str">
        <f>VLOOKUP(J24,Anerkennung,2)</f>
        <v>Standart</v>
      </c>
      <c r="F24" s="48" t="str">
        <f>VLOOKUP(J24,Anerkennung,4)</f>
        <v>A</v>
      </c>
      <c r="G24" s="46" t="str">
        <f>VLOOKUP(J24,Anerkennung,3)</f>
        <v>Nachweis des Inhaltes und des Abschlusses der Qualifizierung</v>
      </c>
      <c r="H24" s="49" t="str">
        <f>VLOOKUP(K24,Auflagen,2)</f>
        <v>Sofern der im o.g. Curriculum beschriebene Mindestinhalt erfüllt wurde; ggf. mit der Auflage der Vermittlung der Spezifika des Landes-KatS und des DRK-Landesverbandes, sowie einer Prüfung,</v>
      </c>
      <c r="I24" s="359"/>
      <c r="J24" s="339">
        <v>3</v>
      </c>
      <c r="K24" s="340">
        <v>3</v>
      </c>
      <c r="L24" s="317" t="s">
        <v>285</v>
      </c>
      <c r="M24" s="318"/>
    </row>
    <row r="25" spans="1:13" ht="38" customHeight="1" thickBot="1" x14ac:dyDescent="0.3">
      <c r="A25" s="25" t="s">
        <v>168</v>
      </c>
      <c r="B25" s="912" t="s">
        <v>169</v>
      </c>
      <c r="C25" s="912"/>
      <c r="D25" s="912"/>
      <c r="E25" s="47" t="str">
        <f>VLOOKUP(J25,Anerkennung,2)</f>
        <v>Standart</v>
      </c>
      <c r="F25" s="48" t="str">
        <f>VLOOKUP(J25,Anerkennung,4)</f>
        <v>A</v>
      </c>
      <c r="G25" s="46" t="str">
        <f>VLOOKUP(J25,Anerkennung,3)</f>
        <v>Nachweis des Inhaltes und des Abschlusses der Qualifizierung</v>
      </c>
      <c r="H25" s="49" t="str">
        <f>VLOOKUP(K25,Auflagen,2)</f>
        <v>Sofern der im o.g. Curriculum beschriebene Mindestinhalt erfüllt wurde; ggf. mit der Auflage der Vermittlung der Spezifika des Landes-KatS und des DRK-Landesverbandes, sowie einer Prüfung,</v>
      </c>
      <c r="I25" s="359"/>
      <c r="J25" s="339">
        <v>3</v>
      </c>
      <c r="K25" s="340">
        <v>3</v>
      </c>
      <c r="L25" s="317" t="s">
        <v>285</v>
      </c>
      <c r="M25" s="318"/>
    </row>
    <row r="26" spans="1:13" ht="13" x14ac:dyDescent="0.25">
      <c r="A26" s="913" t="s">
        <v>170</v>
      </c>
      <c r="B26" s="916" t="s">
        <v>171</v>
      </c>
      <c r="C26" s="50">
        <v>1</v>
      </c>
      <c r="D26" s="51" t="s">
        <v>149</v>
      </c>
      <c r="E26" s="923" t="str">
        <f>VLOOKUP(J26,Anerkennung,2)</f>
        <v>Standart</v>
      </c>
      <c r="F26" s="925" t="str">
        <f>VLOOKUP(J26,Anerkennung,4)</f>
        <v>A</v>
      </c>
      <c r="G26" s="916" t="str">
        <f>VLOOKUP(J26,Anerkennung,3)</f>
        <v>Nachweis des Inhaltes und des Abschlusses der Qualifizierung</v>
      </c>
      <c r="H26" s="927" t="str">
        <f>VLOOKUP(K26,Auflagen,2)</f>
        <v>Empfehlung: die nicht bekanntnen Inhalte (z. B. die Spezifika des Landes-KatS und des DRK-Landesverbandes) sind im Nachgang zur Anerkennung, aber vor einem Einsatz, zu vermitteln.</v>
      </c>
      <c r="I26" s="359"/>
      <c r="J26" s="940">
        <v>3</v>
      </c>
      <c r="K26" s="944">
        <v>1</v>
      </c>
      <c r="L26" s="317" t="s">
        <v>285</v>
      </c>
      <c r="M26" s="318"/>
    </row>
    <row r="27" spans="1:13" ht="13" x14ac:dyDescent="0.25">
      <c r="A27" s="914"/>
      <c r="B27" s="917"/>
      <c r="C27" s="54">
        <v>2</v>
      </c>
      <c r="D27" s="55" t="s">
        <v>88</v>
      </c>
      <c r="E27" s="929"/>
      <c r="F27" s="930"/>
      <c r="G27" s="917"/>
      <c r="H27" s="931"/>
      <c r="I27" s="359"/>
      <c r="J27" s="948"/>
      <c r="K27" s="949"/>
      <c r="L27" s="317" t="s">
        <v>285</v>
      </c>
      <c r="M27" s="318"/>
    </row>
    <row r="28" spans="1:13" ht="25" x14ac:dyDescent="0.25">
      <c r="A28" s="914"/>
      <c r="B28" s="917"/>
      <c r="C28" s="54">
        <v>3</v>
      </c>
      <c r="D28" s="55" t="s">
        <v>87</v>
      </c>
      <c r="E28" s="929"/>
      <c r="F28" s="930"/>
      <c r="G28" s="917"/>
      <c r="H28" s="931"/>
      <c r="I28" s="359"/>
      <c r="J28" s="948"/>
      <c r="K28" s="949"/>
      <c r="L28" s="317" t="s">
        <v>285</v>
      </c>
      <c r="M28" s="318"/>
    </row>
    <row r="29" spans="1:13" ht="13" x14ac:dyDescent="0.25">
      <c r="A29" s="914"/>
      <c r="B29" s="917"/>
      <c r="C29" s="54">
        <v>4</v>
      </c>
      <c r="D29" s="55" t="s">
        <v>97</v>
      </c>
      <c r="E29" s="929"/>
      <c r="F29" s="930"/>
      <c r="G29" s="917"/>
      <c r="H29" s="931"/>
      <c r="I29" s="359"/>
      <c r="J29" s="948"/>
      <c r="K29" s="949"/>
      <c r="L29" s="317" t="s">
        <v>285</v>
      </c>
      <c r="M29" s="318"/>
    </row>
    <row r="30" spans="1:13" ht="13" x14ac:dyDescent="0.25">
      <c r="A30" s="914"/>
      <c r="B30" s="917"/>
      <c r="C30" s="54">
        <v>5</v>
      </c>
      <c r="D30" s="55" t="s">
        <v>121</v>
      </c>
      <c r="E30" s="929"/>
      <c r="F30" s="930"/>
      <c r="G30" s="917"/>
      <c r="H30" s="931"/>
      <c r="I30" s="359"/>
      <c r="J30" s="948"/>
      <c r="K30" s="949"/>
      <c r="L30" s="317" t="s">
        <v>285</v>
      </c>
      <c r="M30" s="318"/>
    </row>
    <row r="31" spans="1:13" ht="13" x14ac:dyDescent="0.25">
      <c r="A31" s="914"/>
      <c r="B31" s="917"/>
      <c r="C31" s="54">
        <v>6</v>
      </c>
      <c r="D31" s="55" t="s">
        <v>120</v>
      </c>
      <c r="E31" s="929"/>
      <c r="F31" s="930"/>
      <c r="G31" s="917"/>
      <c r="H31" s="931"/>
      <c r="I31" s="359"/>
      <c r="J31" s="948"/>
      <c r="K31" s="949"/>
      <c r="L31" s="317" t="s">
        <v>285</v>
      </c>
      <c r="M31" s="318"/>
    </row>
    <row r="32" spans="1:13" ht="13" x14ac:dyDescent="0.25">
      <c r="A32" s="914"/>
      <c r="B32" s="917"/>
      <c r="C32" s="54">
        <v>7</v>
      </c>
      <c r="D32" s="55" t="s">
        <v>127</v>
      </c>
      <c r="E32" s="929"/>
      <c r="F32" s="930"/>
      <c r="G32" s="917"/>
      <c r="H32" s="931"/>
      <c r="I32" s="359"/>
      <c r="J32" s="948"/>
      <c r="K32" s="949"/>
      <c r="L32" s="317" t="s">
        <v>285</v>
      </c>
      <c r="M32" s="318"/>
    </row>
    <row r="33" spans="1:13" ht="13" x14ac:dyDescent="0.25">
      <c r="A33" s="914"/>
      <c r="B33" s="917"/>
      <c r="C33" s="54">
        <v>8</v>
      </c>
      <c r="D33" s="55" t="s">
        <v>132</v>
      </c>
      <c r="E33" s="929"/>
      <c r="F33" s="930"/>
      <c r="G33" s="917"/>
      <c r="H33" s="931"/>
      <c r="I33" s="359"/>
      <c r="J33" s="948"/>
      <c r="K33" s="949"/>
      <c r="L33" s="317" t="s">
        <v>285</v>
      </c>
      <c r="M33" s="318"/>
    </row>
    <row r="34" spans="1:13" ht="13" x14ac:dyDescent="0.25">
      <c r="A34" s="914"/>
      <c r="B34" s="917"/>
      <c r="C34" s="54">
        <v>9</v>
      </c>
      <c r="D34" s="55" t="s">
        <v>160</v>
      </c>
      <c r="E34" s="929"/>
      <c r="F34" s="930"/>
      <c r="G34" s="917"/>
      <c r="H34" s="931"/>
      <c r="I34" s="359"/>
      <c r="J34" s="948"/>
      <c r="K34" s="949"/>
      <c r="L34" s="317" t="s">
        <v>285</v>
      </c>
      <c r="M34" s="318"/>
    </row>
    <row r="35" spans="1:13" ht="13" x14ac:dyDescent="0.25">
      <c r="A35" s="914"/>
      <c r="B35" s="917"/>
      <c r="C35" s="54">
        <v>10</v>
      </c>
      <c r="D35" s="55" t="s">
        <v>98</v>
      </c>
      <c r="E35" s="929"/>
      <c r="F35" s="930"/>
      <c r="G35" s="917"/>
      <c r="H35" s="931"/>
      <c r="I35" s="359"/>
      <c r="J35" s="948"/>
      <c r="K35" s="949"/>
      <c r="L35" s="317" t="s">
        <v>285</v>
      </c>
      <c r="M35" s="318"/>
    </row>
    <row r="36" spans="1:13" ht="13" x14ac:dyDescent="0.25">
      <c r="A36" s="954"/>
      <c r="B36" s="952"/>
      <c r="C36" s="156">
        <v>11</v>
      </c>
      <c r="D36" s="157" t="s">
        <v>134</v>
      </c>
      <c r="E36" s="950"/>
      <c r="F36" s="951"/>
      <c r="G36" s="952"/>
      <c r="H36" s="953"/>
      <c r="I36" s="359"/>
      <c r="J36" s="941"/>
      <c r="K36" s="945"/>
      <c r="L36" s="317" t="s">
        <v>285</v>
      </c>
      <c r="M36" s="318"/>
    </row>
    <row r="37" spans="1:13" s="2" customFormat="1" ht="38" customHeight="1" thickBot="1" x14ac:dyDescent="0.3">
      <c r="A37" s="21" t="s">
        <v>176</v>
      </c>
      <c r="B37" s="58" t="s">
        <v>223</v>
      </c>
      <c r="C37" s="910" t="s">
        <v>254</v>
      </c>
      <c r="D37" s="910"/>
      <c r="E37" s="47" t="str">
        <f>VLOOKUP(J37,Anerkennung,2)</f>
        <v>Prüfung</v>
      </c>
      <c r="F37" s="48" t="str">
        <f>VLOOKUP(J37,Anerkennung,4)</f>
        <v>B</v>
      </c>
      <c r="G37" s="58" t="str">
        <f>VLOOKUP(J37,Anerkennung,3)</f>
        <v>Detailierter Nachweis des Inhaltes der Qualifizierung und des Abschlusses</v>
      </c>
      <c r="H37" s="132" t="str">
        <f>VLOOKUP(K37,Auflagen,2)</f>
        <v>Sofern in Umfang und Inhalt mit unserer Qualifizierung vergleichbar oder höherwertiger; ggf. mit der Auflage der Vermittlung der Spezifika des Landes-KatS und des DRK-Landesverbandes, oder einer Prüfung.</v>
      </c>
      <c r="I37" s="359"/>
      <c r="J37" s="339">
        <v>5</v>
      </c>
      <c r="K37" s="346">
        <v>5</v>
      </c>
      <c r="L37" s="332" t="s">
        <v>285</v>
      </c>
      <c r="M37" s="333"/>
    </row>
    <row r="38" spans="1:13" s="2" customFormat="1" ht="19" customHeight="1" x14ac:dyDescent="0.25">
      <c r="A38" s="22" t="s">
        <v>177</v>
      </c>
      <c r="B38" s="916" t="s">
        <v>216</v>
      </c>
      <c r="C38" s="64">
        <v>1</v>
      </c>
      <c r="D38" s="65" t="s">
        <v>218</v>
      </c>
      <c r="E38" s="923" t="str">
        <f>VLOOKUP(J38,Anerkennung,2)</f>
        <v>Beurteil ung</v>
      </c>
      <c r="F38" s="925" t="str">
        <f>VLOOKUP(J38,Anerkennung,4)</f>
        <v>C</v>
      </c>
      <c r="G38" s="916" t="str">
        <f>VLOOKUP(J38,Anerkennung,3)</f>
        <v>Detailierter Nachweis der gemachten Praxiserfahrungen.</v>
      </c>
      <c r="H38" s="927" t="str">
        <f>VLOOKUP(K38,Auflagen,2)</f>
        <v>Die Anerkennung ist nur möglich, wenn die gemachte Erfahrungen dem Umfang und Inhalt unserer Qualifizierung entsprechen oder höherwertig sind; ggf. mit einer Prüfung.</v>
      </c>
      <c r="I38" s="359"/>
      <c r="J38" s="939">
        <v>6</v>
      </c>
      <c r="K38" s="856">
        <v>8</v>
      </c>
      <c r="L38" s="332" t="s">
        <v>285</v>
      </c>
      <c r="M38" s="333"/>
    </row>
    <row r="39" spans="1:13" s="2" customFormat="1" ht="19" customHeight="1" thickBot="1" x14ac:dyDescent="0.3">
      <c r="A39" s="21"/>
      <c r="B39" s="910"/>
      <c r="C39" s="66">
        <v>2</v>
      </c>
      <c r="D39" s="46" t="s">
        <v>219</v>
      </c>
      <c r="E39" s="924"/>
      <c r="F39" s="926"/>
      <c r="G39" s="910"/>
      <c r="H39" s="928"/>
      <c r="I39" s="359"/>
      <c r="J39" s="939"/>
      <c r="K39" s="856"/>
      <c r="L39" s="332" t="s">
        <v>285</v>
      </c>
      <c r="M39" s="333"/>
    </row>
    <row r="40" spans="1:13" s="2" customFormat="1" ht="39" x14ac:dyDescent="0.25">
      <c r="A40" s="913" t="s">
        <v>179</v>
      </c>
      <c r="B40" s="916" t="s">
        <v>180</v>
      </c>
      <c r="C40" s="64">
        <v>1</v>
      </c>
      <c r="D40" s="67" t="s">
        <v>181</v>
      </c>
      <c r="E40" s="68" t="str">
        <f>VLOOKUP(J40,Anerkennung,2)</f>
        <v>Standart</v>
      </c>
      <c r="F40" s="69" t="str">
        <f>VLOOKUP(J40,Anerkennung,4)</f>
        <v>A</v>
      </c>
      <c r="G40" s="67" t="str">
        <f>VLOOKUP(J40,Anerkennung,3)</f>
        <v>Nachweis der erfolgten Anerkennung</v>
      </c>
      <c r="H40" s="70" t="str">
        <f>VLOOKUP(K40,Auflagen,2)</f>
        <v>Nur möglich diese sich auf das o.g. Curriculum bezieht; ggf. mit Auflage der Vermittlung der aktuellen Spezifika des Landes-KatS und des DRK-Landesverbandes.</v>
      </c>
      <c r="I40" s="359"/>
      <c r="J40" s="339">
        <v>9</v>
      </c>
      <c r="K40" s="346">
        <v>6</v>
      </c>
      <c r="L40" s="332" t="s">
        <v>285</v>
      </c>
      <c r="M40" s="333"/>
    </row>
    <row r="41" spans="1:13" s="2" customFormat="1" ht="39.5" thickBot="1" x14ac:dyDescent="0.3">
      <c r="A41" s="915"/>
      <c r="B41" s="910"/>
      <c r="C41" s="173">
        <v>2</v>
      </c>
      <c r="D41" s="57" t="s">
        <v>269</v>
      </c>
      <c r="E41" s="519" t="str">
        <f>VLOOKUP(J41,Anerkennung,2)</f>
        <v>Standart</v>
      </c>
      <c r="F41" s="298" t="str">
        <f>VLOOKUP(J41,Anerkennung,4)</f>
        <v>A</v>
      </c>
      <c r="G41" s="164" t="str">
        <f>VLOOKUP(J41,Anerkennung,3)</f>
        <v>Nachweis des Inhaltes und des Abschlusses der Qualifizierung</v>
      </c>
      <c r="H41" s="299" t="str">
        <f>VLOOKUP(K41,Auflagen,2)</f>
        <v>Empfehlung: die nicht bekanntnen Inhalte (z. B. die Spezifika des Landes-KatS und des DRK-Landesverbandes) sind im Nachgang zur Anerkennung, aber vor einem Einsatz, zu vermitteln.</v>
      </c>
      <c r="I41" s="359"/>
      <c r="J41" s="339">
        <v>3</v>
      </c>
      <c r="K41" s="346">
        <v>1</v>
      </c>
      <c r="L41" s="332" t="s">
        <v>285</v>
      </c>
      <c r="M41" s="333"/>
    </row>
    <row r="42" spans="1:13" s="2" customFormat="1" ht="15.5" x14ac:dyDescent="0.25">
      <c r="A42" s="9" t="s">
        <v>221</v>
      </c>
      <c r="B42" s="76"/>
      <c r="C42" s="76"/>
      <c r="D42" s="37"/>
      <c r="E42" s="37"/>
      <c r="F42" s="38"/>
      <c r="G42" s="39"/>
      <c r="H42" s="40"/>
      <c r="I42" s="359"/>
      <c r="J42" s="347"/>
      <c r="K42" s="348"/>
      <c r="L42" s="332" t="s">
        <v>285</v>
      </c>
      <c r="M42" s="333"/>
    </row>
    <row r="43" spans="1:13" ht="38" customHeight="1" thickBot="1" x14ac:dyDescent="0.3">
      <c r="A43" s="27" t="s">
        <v>182</v>
      </c>
      <c r="B43" s="74" t="s">
        <v>183</v>
      </c>
      <c r="C43" s="932" t="s">
        <v>254</v>
      </c>
      <c r="D43" s="932"/>
      <c r="E43" s="72" t="str">
        <f>VLOOKUP(J43,Anerkennung,2)</f>
        <v>Prüfung</v>
      </c>
      <c r="F43" s="73" t="str">
        <f>VLOOKUP(J43,Anerkennung,4)</f>
        <v>B</v>
      </c>
      <c r="G43" s="74" t="str">
        <f>VLOOKUP(J43,Anerkennung,3)</f>
        <v>Detailierter Nachweis des Inhaltes der Qualifizierung und des Abschlusses</v>
      </c>
      <c r="H43" s="75" t="str">
        <f>VLOOKUP(K43,Auflagen,2)</f>
        <v>Die Anerkennung ist nur möglich, wenn die erfolgte Qualifikation im Umfang und im Inhalt unserer Qualifizierung entspricht oder höherwertiger ist; ggf. mit einer Prüfung.</v>
      </c>
      <c r="I43" s="359"/>
      <c r="J43" s="339">
        <v>5</v>
      </c>
      <c r="K43" s="346">
        <v>7</v>
      </c>
      <c r="L43" s="317" t="s">
        <v>285</v>
      </c>
      <c r="M43" s="318"/>
    </row>
    <row r="44" spans="1:13" s="2" customFormat="1" ht="38" customHeight="1" thickBot="1" x14ac:dyDescent="0.3">
      <c r="A44" s="28" t="s">
        <v>184</v>
      </c>
      <c r="B44" s="62" t="s">
        <v>216</v>
      </c>
      <c r="C44" s="933" t="s">
        <v>254</v>
      </c>
      <c r="D44" s="933"/>
      <c r="E44" s="60" t="str">
        <f>VLOOKUP(J44,Anerkennung,2)</f>
        <v>Beurteil ung</v>
      </c>
      <c r="F44" s="61" t="str">
        <f>VLOOKUP(J44,Anerkennung,4)</f>
        <v>C</v>
      </c>
      <c r="G44" s="62" t="str">
        <f>VLOOKUP(J44,Anerkennung,3)</f>
        <v>Detailierter Nachweis der gemachten Praxiserfahrungen.</v>
      </c>
      <c r="H44" s="63" t="str">
        <f>VLOOKUP(K44,Auflagen,2)</f>
        <v>Die Anerkennung ist nur möglich, wenn die gemachte Erfahrungen dem Umfang und Inhalt unserer Qualifizierung entsprechen oder höherwertig sind; ggf. mit einer Prüfung.</v>
      </c>
      <c r="I44" s="359"/>
      <c r="J44" s="339">
        <v>6</v>
      </c>
      <c r="K44" s="346">
        <v>8</v>
      </c>
      <c r="L44" s="332" t="s">
        <v>285</v>
      </c>
      <c r="M44" s="333"/>
    </row>
    <row r="45" spans="1:13" ht="12.5" x14ac:dyDescent="0.25">
      <c r="A45" s="318"/>
      <c r="B45" s="363"/>
      <c r="C45" s="363"/>
      <c r="D45" s="364"/>
      <c r="E45" s="364"/>
      <c r="F45" s="364"/>
      <c r="G45" s="364"/>
      <c r="H45" s="364"/>
      <c r="I45" s="318"/>
      <c r="J45" s="318"/>
      <c r="K45" s="318"/>
      <c r="L45" s="317"/>
      <c r="M45" s="318"/>
    </row>
    <row r="46" spans="1:13" ht="12.5" x14ac:dyDescent="0.25">
      <c r="A46" s="318"/>
      <c r="B46" s="363"/>
      <c r="C46" s="363"/>
      <c r="D46" s="364"/>
      <c r="E46" s="364"/>
      <c r="F46" s="364"/>
      <c r="G46" s="364"/>
      <c r="H46" s="364"/>
      <c r="I46" s="318"/>
      <c r="J46" s="318"/>
      <c r="K46" s="318"/>
      <c r="L46" s="317"/>
      <c r="M46" s="318"/>
    </row>
    <row r="47" spans="1:13" ht="12.5" x14ac:dyDescent="0.25">
      <c r="B47" s="77"/>
      <c r="C47" s="77"/>
    </row>
    <row r="48" spans="1:13" ht="12.5" x14ac:dyDescent="0.25">
      <c r="B48" s="77"/>
      <c r="C48" s="77"/>
    </row>
    <row r="49" spans="2:3" ht="12.5" x14ac:dyDescent="0.25">
      <c r="B49" s="77"/>
      <c r="C49" s="77"/>
    </row>
  </sheetData>
  <sheetProtection algorithmName="SHA-512" hashValue="FVy0eIFnjYk9DnwWsnTqpBOqk6ejEtN3AdP/WTD97aLP64ZHJFNAZDm7EPV/4t9tmtzCIN9JiJYLaXl159sOFw==" saltValue="wY8isu4EDixGN+AGnWuMlw==" spinCount="100000" sheet="1" objects="1" scenarios="1"/>
  <mergeCells count="26">
    <mergeCell ref="B8:H8"/>
    <mergeCell ref="B12:H12"/>
    <mergeCell ref="B16:H16"/>
    <mergeCell ref="C43:D43"/>
    <mergeCell ref="C44:D44"/>
    <mergeCell ref="C37:D37"/>
    <mergeCell ref="B38:B39"/>
    <mergeCell ref="C23:D23"/>
    <mergeCell ref="B24:D24"/>
    <mergeCell ref="B25:D25"/>
    <mergeCell ref="J26:J36"/>
    <mergeCell ref="K26:K36"/>
    <mergeCell ref="J38:J39"/>
    <mergeCell ref="K38:K39"/>
    <mergeCell ref="A40:A41"/>
    <mergeCell ref="B40:B41"/>
    <mergeCell ref="E38:E39"/>
    <mergeCell ref="F38:F39"/>
    <mergeCell ref="G38:G39"/>
    <mergeCell ref="H38:H39"/>
    <mergeCell ref="E26:E36"/>
    <mergeCell ref="F26:F36"/>
    <mergeCell ref="G26:G36"/>
    <mergeCell ref="H26:H36"/>
    <mergeCell ref="A26:A36"/>
    <mergeCell ref="B26:B36"/>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248B5-59CD-433E-976D-79DCA51F7BF5}">
  <sheetPr>
    <tabColor theme="0"/>
  </sheetPr>
  <dimension ref="A1:M39"/>
  <sheetViews>
    <sheetView showGridLines="0" zoomScaleNormal="100" zoomScaleSheetLayoutView="180" zoomScalePageLayoutView="90" workbookViewId="0"/>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Erste Hilfe</v>
      </c>
      <c r="B3" s="83"/>
      <c r="E3" s="84" t="s">
        <v>347</v>
      </c>
      <c r="F3" s="77"/>
      <c r="G3" s="81" t="str">
        <f>CONCATENATE("Zuständig: ",VLOOKUP($E$3,Seminarliste,3))</f>
        <v>Zuständig: Bereitschaften für AED</v>
      </c>
      <c r="H3" s="81"/>
      <c r="I3" s="352"/>
      <c r="J3" s="326" t="s">
        <v>78</v>
      </c>
      <c r="K3" s="327" t="s">
        <v>217</v>
      </c>
      <c r="L3" s="317" t="s">
        <v>285</v>
      </c>
      <c r="M3" s="318"/>
    </row>
    <row r="4" spans="1:13" ht="13.15" customHeight="1" x14ac:dyDescent="0.25">
      <c r="A4" s="81" t="str">
        <f>CONCATENATE("Fachbereich: ",VLOOKUP($E$3,Seminarliste,4))</f>
        <v>Fachbereich: Sanitätsdienst</v>
      </c>
      <c r="E4" s="85"/>
      <c r="F4" s="86" t="s">
        <v>438</v>
      </c>
      <c r="G4" s="87">
        <f>VLOOKUP($E$3,Seminarliste,8)</f>
        <v>46095</v>
      </c>
      <c r="H4" s="87" t="str">
        <f>CONCATENATE("Ausführung: ",VLOOKUP($E$3,Seminarliste,9))</f>
        <v>Ausführung: Bundesverband</v>
      </c>
      <c r="I4" s="353"/>
      <c r="J4" s="328" t="s">
        <v>79</v>
      </c>
      <c r="K4" s="329" t="s">
        <v>247</v>
      </c>
      <c r="L4" s="317" t="s">
        <v>285</v>
      </c>
      <c r="M4" s="320"/>
    </row>
    <row r="5" spans="1:13" ht="12.5" x14ac:dyDescent="0.25">
      <c r="A5" s="81" t="str">
        <f>VLOOKUP($E$3,Seminarliste,5)</f>
        <v>AO vom 04jun24; Lehr-Lern-Unterlagen auf Basis der BG-Vorgaben</v>
      </c>
      <c r="E5" s="77"/>
      <c r="F5" s="77"/>
      <c r="G5" s="81" t="str">
        <f>CONCATENATE("Umfang ",VLOOKUP($E$3,Seminarliste,6)," UE")</f>
        <v>Umfang 9 UE</v>
      </c>
      <c r="H5" s="87" t="str">
        <f>VLOOKUP($E$3,Seminarliste,10)</f>
        <v xml:space="preserve"> </v>
      </c>
      <c r="I5" s="354"/>
      <c r="J5" s="634"/>
      <c r="K5" s="634"/>
      <c r="L5" s="317" t="s">
        <v>285</v>
      </c>
      <c r="M5" s="318"/>
    </row>
    <row r="6" spans="1:13" s="233" customFormat="1" ht="5.5" x14ac:dyDescent="0.25">
      <c r="A6" s="312"/>
      <c r="B6" s="313"/>
      <c r="C6" s="313"/>
      <c r="D6" s="313"/>
      <c r="E6" s="313"/>
      <c r="F6" s="313"/>
      <c r="G6" s="312"/>
      <c r="H6" s="314"/>
      <c r="I6" s="355"/>
      <c r="J6" s="640"/>
      <c r="K6" s="640"/>
      <c r="L6" s="322" t="s">
        <v>285</v>
      </c>
      <c r="M6" s="323"/>
    </row>
    <row r="7" spans="1:13" ht="13" x14ac:dyDescent="0.25">
      <c r="A7" s="641" t="s">
        <v>485</v>
      </c>
      <c r="B7" s="90"/>
      <c r="C7" s="90"/>
      <c r="D7" s="90"/>
      <c r="E7" s="90"/>
      <c r="F7" s="90"/>
      <c r="G7" s="117"/>
      <c r="H7" s="642"/>
      <c r="I7" s="354"/>
      <c r="J7" s="635"/>
      <c r="K7" s="636"/>
      <c r="L7" s="317" t="s">
        <v>285</v>
      </c>
      <c r="M7" s="318"/>
    </row>
    <row r="8" spans="1:13" ht="13" x14ac:dyDescent="0.25">
      <c r="A8" s="117"/>
      <c r="B8" s="917" t="s">
        <v>618</v>
      </c>
      <c r="C8" s="917"/>
      <c r="D8" s="917"/>
      <c r="E8" s="917"/>
      <c r="F8" s="917"/>
      <c r="G8" s="917"/>
      <c r="H8" s="917"/>
      <c r="I8" s="354"/>
      <c r="J8" s="635"/>
      <c r="K8" s="636"/>
      <c r="L8" s="317" t="s">
        <v>285</v>
      </c>
      <c r="M8" s="318"/>
    </row>
    <row r="9" spans="1:13" ht="13" x14ac:dyDescent="0.25">
      <c r="A9" s="641" t="s">
        <v>482</v>
      </c>
      <c r="B9" s="90"/>
      <c r="C9" s="90"/>
      <c r="D9" s="90"/>
      <c r="E9" s="90"/>
      <c r="F9" s="90"/>
      <c r="G9" s="117"/>
      <c r="H9" s="642"/>
      <c r="I9" s="354"/>
      <c r="J9" s="635"/>
      <c r="K9" s="636"/>
      <c r="L9" s="317" t="s">
        <v>285</v>
      </c>
      <c r="M9" s="318"/>
    </row>
    <row r="10" spans="1:13" ht="26" customHeight="1" x14ac:dyDescent="0.25">
      <c r="A10" s="117"/>
      <c r="B10" s="917" t="s">
        <v>617</v>
      </c>
      <c r="C10" s="917"/>
      <c r="D10" s="917"/>
      <c r="E10" s="917"/>
      <c r="F10" s="917"/>
      <c r="G10" s="917"/>
      <c r="H10" s="917"/>
      <c r="I10" s="354"/>
      <c r="J10" s="635"/>
      <c r="K10" s="636"/>
      <c r="L10" s="317" t="s">
        <v>285</v>
      </c>
      <c r="M10" s="318"/>
    </row>
    <row r="11" spans="1:13" ht="13" x14ac:dyDescent="0.25">
      <c r="A11" s="641" t="s">
        <v>483</v>
      </c>
      <c r="B11" s="90"/>
      <c r="C11" s="90"/>
      <c r="D11" s="90"/>
      <c r="E11" s="90"/>
      <c r="F11" s="90"/>
      <c r="G11" s="117"/>
      <c r="H11" s="642"/>
      <c r="I11" s="354"/>
      <c r="J11" s="635"/>
      <c r="K11" s="636"/>
      <c r="L11" s="317" t="s">
        <v>285</v>
      </c>
      <c r="M11" s="318"/>
    </row>
    <row r="12" spans="1:13" ht="13" x14ac:dyDescent="0.25">
      <c r="A12" s="117"/>
      <c r="B12" s="77" t="s">
        <v>609</v>
      </c>
      <c r="C12" s="77"/>
      <c r="D12" s="77"/>
      <c r="E12" s="90"/>
      <c r="F12" s="90"/>
      <c r="G12" s="117"/>
      <c r="H12" s="642"/>
      <c r="I12" s="354"/>
      <c r="J12" s="635"/>
      <c r="K12" s="636"/>
      <c r="L12" s="317" t="s">
        <v>285</v>
      </c>
      <c r="M12" s="318"/>
    </row>
    <row r="13" spans="1:13" ht="13" x14ac:dyDescent="0.25">
      <c r="A13" s="641" t="s">
        <v>320</v>
      </c>
      <c r="B13" s="90"/>
      <c r="C13" s="90"/>
      <c r="D13" s="90"/>
      <c r="E13" s="90"/>
      <c r="F13" s="90"/>
      <c r="G13" s="117"/>
      <c r="H13" s="642"/>
      <c r="I13" s="354"/>
      <c r="J13" s="635"/>
      <c r="K13" s="636"/>
      <c r="L13" s="317" t="s">
        <v>285</v>
      </c>
      <c r="M13" s="318"/>
    </row>
    <row r="14" spans="1:13" ht="13" x14ac:dyDescent="0.25">
      <c r="A14" s="643"/>
      <c r="B14" s="117" t="s">
        <v>620</v>
      </c>
      <c r="C14" s="90"/>
      <c r="D14" s="90"/>
      <c r="E14" s="90"/>
      <c r="F14" s="90"/>
      <c r="G14" s="117"/>
      <c r="H14" s="642"/>
      <c r="I14" s="354"/>
      <c r="J14" s="635"/>
      <c r="K14" s="636"/>
      <c r="L14" s="317" t="s">
        <v>285</v>
      </c>
      <c r="M14" s="318"/>
    </row>
    <row r="15" spans="1:13" ht="13" x14ac:dyDescent="0.25">
      <c r="A15" s="644" t="s">
        <v>486</v>
      </c>
      <c r="B15" s="117"/>
      <c r="C15" s="90"/>
      <c r="D15" s="90"/>
      <c r="E15" s="90"/>
      <c r="F15" s="90"/>
      <c r="G15" s="117"/>
      <c r="H15" s="642"/>
      <c r="I15" s="356"/>
      <c r="J15" s="639"/>
      <c r="K15" s="639"/>
      <c r="L15" s="317" t="s">
        <v>285</v>
      </c>
      <c r="M15" s="318"/>
    </row>
    <row r="16" spans="1:13" ht="16" customHeight="1" x14ac:dyDescent="0.25">
      <c r="A16" s="643"/>
      <c r="B16" s="937" t="s">
        <v>578</v>
      </c>
      <c r="C16" s="937"/>
      <c r="D16" s="937"/>
      <c r="E16" s="937"/>
      <c r="F16" s="937"/>
      <c r="G16" s="937"/>
      <c r="H16" s="937"/>
      <c r="I16" s="357"/>
      <c r="J16" s="639"/>
      <c r="K16" s="639"/>
      <c r="L16" s="317" t="s">
        <v>285</v>
      </c>
      <c r="M16" s="318"/>
    </row>
    <row r="17" spans="1:13" s="233" customFormat="1" ht="6" thickBot="1" x14ac:dyDescent="0.3">
      <c r="A17" s="645"/>
      <c r="B17" s="432"/>
      <c r="C17" s="429"/>
      <c r="D17" s="429"/>
      <c r="E17" s="429"/>
      <c r="F17" s="429"/>
      <c r="G17" s="432"/>
      <c r="H17" s="646"/>
      <c r="I17" s="355"/>
      <c r="J17" s="637"/>
      <c r="K17" s="638"/>
      <c r="L17" s="322" t="s">
        <v>285</v>
      </c>
      <c r="M17" s="323"/>
    </row>
    <row r="18" spans="1:13" ht="13.5" thickTop="1" x14ac:dyDescent="0.25">
      <c r="A18" s="647" t="s">
        <v>481</v>
      </c>
      <c r="B18" s="648"/>
      <c r="C18" s="649"/>
      <c r="D18" s="649"/>
      <c r="E18" s="650"/>
      <c r="F18" s="650"/>
      <c r="G18" s="648"/>
      <c r="H18" s="651"/>
      <c r="I18" s="354"/>
      <c r="J18" s="639"/>
      <c r="K18" s="639"/>
      <c r="L18" s="317" t="s">
        <v>285</v>
      </c>
      <c r="M18" s="318"/>
    </row>
    <row r="19" spans="1:13" ht="12.5" x14ac:dyDescent="0.25">
      <c r="A19" s="88" t="str">
        <f>VLOOKUP($E$3,Seminarliste,7)</f>
        <v>Zuständig für Anerkennungen: für auf Bundesebene tätige Personen, ist es die Bundesleitung; in den Landesverbänden regelt es die Landesleitung</v>
      </c>
      <c r="B19" s="89"/>
      <c r="C19" s="89"/>
      <c r="D19" s="90"/>
      <c r="E19" s="39"/>
      <c r="F19" s="39"/>
      <c r="G19" s="39"/>
      <c r="H19" s="39"/>
      <c r="I19" s="356"/>
      <c r="J19" s="639"/>
      <c r="K19" s="639"/>
      <c r="L19" s="317" t="s">
        <v>285</v>
      </c>
      <c r="M19" s="318"/>
    </row>
    <row r="20" spans="1:13" ht="16" customHeight="1" thickBot="1" x14ac:dyDescent="0.3">
      <c r="A20" s="652" t="s">
        <v>215</v>
      </c>
      <c r="B20" s="653"/>
      <c r="C20" s="121" t="s">
        <v>161</v>
      </c>
      <c r="D20" s="58"/>
      <c r="E20" s="654" t="s">
        <v>78</v>
      </c>
      <c r="F20" s="58" t="s">
        <v>330</v>
      </c>
      <c r="G20" s="46" t="s">
        <v>162</v>
      </c>
      <c r="H20" s="46" t="s">
        <v>248</v>
      </c>
      <c r="I20" s="357"/>
      <c r="J20" s="639"/>
      <c r="K20" s="639"/>
      <c r="L20" s="317" t="s">
        <v>285</v>
      </c>
      <c r="M20" s="318"/>
    </row>
    <row r="21" spans="1:13" s="2" customFormat="1" ht="15.5" x14ac:dyDescent="0.25">
      <c r="A21" s="655" t="s">
        <v>163</v>
      </c>
      <c r="B21" s="656"/>
      <c r="C21" s="657"/>
      <c r="D21" s="68"/>
      <c r="E21" s="658"/>
      <c r="F21" s="658"/>
      <c r="G21" s="659"/>
      <c r="H21" s="68"/>
      <c r="I21" s="358"/>
      <c r="J21" s="330"/>
      <c r="K21" s="331"/>
      <c r="L21" s="332" t="s">
        <v>285</v>
      </c>
      <c r="M21" s="333"/>
    </row>
    <row r="22" spans="1:13" ht="25" x14ac:dyDescent="0.25">
      <c r="A22" s="955" t="s">
        <v>164</v>
      </c>
      <c r="B22" s="959" t="s">
        <v>288</v>
      </c>
      <c r="C22" s="596" t="s">
        <v>287</v>
      </c>
      <c r="D22" s="660"/>
      <c r="E22" s="660" t="str">
        <f t="shared" ref="E22:E28" si="0">VLOOKUP(J22,Anerkennung,2)</f>
        <v>Routine</v>
      </c>
      <c r="F22" s="661" t="str">
        <f t="shared" ref="F22:F28" si="1">VLOOKUP(J22,Anerkennung,4)</f>
        <v>A</v>
      </c>
      <c r="G22" s="115" t="str">
        <f t="shared" ref="G22:G28" si="2">VLOOKUP(J22,Anerkennung,3)</f>
        <v>Nachweis des Abschlusses der Qualifizierung</v>
      </c>
      <c r="H22" s="673" t="str">
        <f t="shared" ref="H22:H27" si="3">VLOOKUP(K22,Auflagen,2)</f>
        <v>Keine Auflagen, da bundeseinheitliche Durchführungsvorgabe</v>
      </c>
      <c r="I22" s="359"/>
      <c r="J22" s="521">
        <v>1</v>
      </c>
      <c r="K22" s="520">
        <v>10</v>
      </c>
      <c r="L22" s="317" t="s">
        <v>285</v>
      </c>
      <c r="M22" s="318"/>
    </row>
    <row r="23" spans="1:13" ht="39.5" thickBot="1" x14ac:dyDescent="0.3">
      <c r="A23" s="956"/>
      <c r="B23" s="960"/>
      <c r="C23" s="529" t="s">
        <v>563</v>
      </c>
      <c r="D23" s="663"/>
      <c r="E23" s="47" t="str">
        <f t="shared" si="0"/>
        <v>Standart</v>
      </c>
      <c r="F23" s="48" t="str">
        <f t="shared" si="1"/>
        <v>A</v>
      </c>
      <c r="G23" s="58" t="str">
        <f t="shared" si="2"/>
        <v>Nachweis des Inhaltes und des Abschlusses der Qualifizierung</v>
      </c>
      <c r="H23" s="49" t="str">
        <f t="shared" si="3"/>
        <v>Sofern der im o.g. Curriculum beschriebene Mindestinhalt erfüllt wurde; ggf. mit der Auflage der Vermittlung der Spezifika des Landes-KatS und des DRK-Landesverbandes, sowie einer Prüfung,</v>
      </c>
      <c r="I23" s="359"/>
      <c r="J23" s="521">
        <v>3</v>
      </c>
      <c r="K23" s="520">
        <v>3</v>
      </c>
      <c r="L23" s="317"/>
      <c r="M23" s="318"/>
    </row>
    <row r="24" spans="1:13" ht="25" customHeight="1" thickBot="1" x14ac:dyDescent="0.3">
      <c r="A24" s="662" t="s">
        <v>166</v>
      </c>
      <c r="B24" s="910" t="s">
        <v>255</v>
      </c>
      <c r="C24" s="911"/>
      <c r="D24" s="911"/>
      <c r="E24" s="47" t="str">
        <f t="shared" si="0"/>
        <v>Routine</v>
      </c>
      <c r="F24" s="48" t="str">
        <f t="shared" si="1"/>
        <v>A</v>
      </c>
      <c r="G24" s="46" t="str">
        <f t="shared" si="2"/>
        <v>Nachweis des Abschlusses der Qualifizierung</v>
      </c>
      <c r="H24" s="49" t="str">
        <f t="shared" si="3"/>
        <v>Keine Auflagen, da bundeseinheitliche Durchführungsvorgabe</v>
      </c>
      <c r="I24" s="359"/>
      <c r="J24" s="339">
        <v>1</v>
      </c>
      <c r="K24" s="346">
        <v>10</v>
      </c>
      <c r="L24" s="317" t="s">
        <v>285</v>
      </c>
      <c r="M24" s="318"/>
    </row>
    <row r="25" spans="1:13" ht="25" customHeight="1" thickBot="1" x14ac:dyDescent="0.3">
      <c r="A25" s="662" t="s">
        <v>168</v>
      </c>
      <c r="B25" s="912" t="s">
        <v>169</v>
      </c>
      <c r="C25" s="912"/>
      <c r="D25" s="912"/>
      <c r="E25" s="47" t="str">
        <f t="shared" si="0"/>
        <v>Routine</v>
      </c>
      <c r="F25" s="48" t="str">
        <f t="shared" si="1"/>
        <v>A</v>
      </c>
      <c r="G25" s="46" t="str">
        <f t="shared" si="2"/>
        <v>Nachweis des Abschlusses der Qualifizierung</v>
      </c>
      <c r="H25" s="49" t="str">
        <f t="shared" si="3"/>
        <v>Keine Auflagen, da bundeseinheitliche Durchführungsvorgabe</v>
      </c>
      <c r="I25" s="359"/>
      <c r="J25" s="339">
        <v>1</v>
      </c>
      <c r="K25" s="346">
        <v>10</v>
      </c>
      <c r="L25" s="317" t="s">
        <v>285</v>
      </c>
      <c r="M25" s="318"/>
    </row>
    <row r="26" spans="1:13" ht="25" customHeight="1" thickBot="1" x14ac:dyDescent="0.3">
      <c r="A26" s="664" t="s">
        <v>170</v>
      </c>
      <c r="B26" s="665" t="s">
        <v>171</v>
      </c>
      <c r="C26" s="238"/>
      <c r="D26" s="160"/>
      <c r="E26" s="109" t="str">
        <f t="shared" si="0"/>
        <v>Routine</v>
      </c>
      <c r="F26" s="53" t="str">
        <f t="shared" si="1"/>
        <v>A</v>
      </c>
      <c r="G26" s="526" t="str">
        <f t="shared" si="2"/>
        <v>Nachweis des Abschlusses der Qualifizierung</v>
      </c>
      <c r="H26" s="527" t="str">
        <f t="shared" si="3"/>
        <v>Keine Auflagen, da bundeseinheitliche Durchführungsvorgabe</v>
      </c>
      <c r="I26" s="359"/>
      <c r="J26" s="341">
        <v>1</v>
      </c>
      <c r="K26" s="336">
        <v>10</v>
      </c>
      <c r="L26" s="317" t="s">
        <v>285</v>
      </c>
      <c r="M26" s="318"/>
    </row>
    <row r="27" spans="1:13" s="2" customFormat="1" ht="25" customHeight="1" thickBot="1" x14ac:dyDescent="0.3">
      <c r="A27" s="662" t="s">
        <v>176</v>
      </c>
      <c r="B27" s="121" t="s">
        <v>223</v>
      </c>
      <c r="C27" s="58"/>
      <c r="D27" s="58"/>
      <c r="E27" s="47" t="str">
        <f t="shared" si="0"/>
        <v>Routine</v>
      </c>
      <c r="F27" s="61" t="str">
        <f t="shared" si="1"/>
        <v>A</v>
      </c>
      <c r="G27" s="62" t="str">
        <f t="shared" si="2"/>
        <v>Nachweis des Abschlusses der Qualifizierung</v>
      </c>
      <c r="H27" s="63" t="str">
        <f t="shared" si="3"/>
        <v>Keine Auflagen, da bundeseinheitliche Durchführungsvorgabe</v>
      </c>
      <c r="I27" s="359"/>
      <c r="J27" s="339">
        <v>1</v>
      </c>
      <c r="K27" s="346">
        <v>10</v>
      </c>
      <c r="L27" s="332" t="s">
        <v>285</v>
      </c>
      <c r="M27" s="333"/>
    </row>
    <row r="28" spans="1:13" s="2" customFormat="1" ht="19" customHeight="1" x14ac:dyDescent="0.25">
      <c r="A28" s="666" t="s">
        <v>177</v>
      </c>
      <c r="B28" s="916" t="s">
        <v>216</v>
      </c>
      <c r="C28" s="64">
        <v>1</v>
      </c>
      <c r="D28" s="65" t="s">
        <v>218</v>
      </c>
      <c r="E28" s="923" t="str">
        <f t="shared" si="0"/>
        <v>NEIN</v>
      </c>
      <c r="F28" s="925" t="str">
        <f t="shared" si="1"/>
        <v>-</v>
      </c>
      <c r="G28" s="958" t="str">
        <f t="shared" si="2"/>
        <v>Nach der Logik der Anerkennungs-Matrix nur bei Seminaren möglich.</v>
      </c>
      <c r="H28" s="958"/>
      <c r="I28" s="359"/>
      <c r="J28" s="940">
        <v>16</v>
      </c>
      <c r="K28" s="944">
        <v>8</v>
      </c>
      <c r="L28" s="332" t="s">
        <v>285</v>
      </c>
      <c r="M28" s="333"/>
    </row>
    <row r="29" spans="1:13" s="2" customFormat="1" ht="19" customHeight="1" thickBot="1" x14ac:dyDescent="0.3">
      <c r="A29" s="662"/>
      <c r="B29" s="910"/>
      <c r="C29" s="66">
        <v>2</v>
      </c>
      <c r="D29" s="46" t="s">
        <v>219</v>
      </c>
      <c r="E29" s="924"/>
      <c r="F29" s="926"/>
      <c r="G29" s="911"/>
      <c r="H29" s="911"/>
      <c r="I29" s="359"/>
      <c r="J29" s="941"/>
      <c r="K29" s="945"/>
      <c r="L29" s="332" t="s">
        <v>285</v>
      </c>
      <c r="M29" s="333"/>
    </row>
    <row r="30" spans="1:13" s="2" customFormat="1" ht="19" customHeight="1" x14ac:dyDescent="0.25">
      <c r="A30" s="957" t="s">
        <v>179</v>
      </c>
      <c r="B30" s="916" t="s">
        <v>180</v>
      </c>
      <c r="C30" s="64">
        <v>1</v>
      </c>
      <c r="D30" s="67" t="s">
        <v>181</v>
      </c>
      <c r="E30" s="923" t="str">
        <f>VLOOKUP(J30,Anerkennung,2)</f>
        <v>Routine</v>
      </c>
      <c r="F30" s="925" t="str">
        <f>VLOOKUP(J30,Anerkennung,4)</f>
        <v>A</v>
      </c>
      <c r="G30" s="916" t="str">
        <f>VLOOKUP(J30,Anerkennung,3)</f>
        <v>Nachweis des Abschlusses der Qualifizierung</v>
      </c>
      <c r="H30" s="927" t="str">
        <f>VLOOKUP(K30,Auflagen,2)</f>
        <v>Keine Auflagen, da bundeseinheitliche Durchführungsvorgabe</v>
      </c>
      <c r="I30" s="359"/>
      <c r="J30" s="940">
        <v>1</v>
      </c>
      <c r="K30" s="944">
        <v>10</v>
      </c>
      <c r="L30" s="332" t="s">
        <v>285</v>
      </c>
      <c r="M30" s="333"/>
    </row>
    <row r="31" spans="1:13" s="2" customFormat="1" ht="19" customHeight="1" thickBot="1" x14ac:dyDescent="0.3">
      <c r="A31" s="956"/>
      <c r="B31" s="910"/>
      <c r="C31" s="66">
        <v>2</v>
      </c>
      <c r="D31" s="71" t="s">
        <v>349</v>
      </c>
      <c r="E31" s="924"/>
      <c r="F31" s="926"/>
      <c r="G31" s="910"/>
      <c r="H31" s="928"/>
      <c r="I31" s="359"/>
      <c r="J31" s="941"/>
      <c r="K31" s="945"/>
      <c r="L31" s="332" t="s">
        <v>285</v>
      </c>
      <c r="M31" s="333"/>
    </row>
    <row r="32" spans="1:13" s="2" customFormat="1" ht="15.5" x14ac:dyDescent="0.25">
      <c r="A32" s="667" t="s">
        <v>221</v>
      </c>
      <c r="B32" s="76"/>
      <c r="C32" s="76"/>
      <c r="D32" s="37"/>
      <c r="E32" s="37"/>
      <c r="F32" s="38"/>
      <c r="G32" s="39"/>
      <c r="H32" s="40"/>
      <c r="I32" s="359"/>
      <c r="J32" s="347"/>
      <c r="K32" s="348"/>
      <c r="L32" s="332" t="s">
        <v>285</v>
      </c>
      <c r="M32" s="333"/>
    </row>
    <row r="33" spans="1:13" ht="38" customHeight="1" thickBot="1" x14ac:dyDescent="0.3">
      <c r="A33" s="668" t="s">
        <v>182</v>
      </c>
      <c r="B33" s="74" t="s">
        <v>183</v>
      </c>
      <c r="C33" s="932" t="s">
        <v>254</v>
      </c>
      <c r="D33" s="932"/>
      <c r="E33" s="72" t="str">
        <f>VLOOKUP(J33,Anerkennung,2)</f>
        <v>Prüfung</v>
      </c>
      <c r="F33" s="73" t="str">
        <f>VLOOKUP(J33,Anerkennung,4)</f>
        <v>B</v>
      </c>
      <c r="G33" s="74" t="str">
        <f>VLOOKUP(J33,Anerkennung,3)</f>
        <v>Detailierter Nachweis des Inhaltes der Qualifizierung und des Abschlusses</v>
      </c>
      <c r="H33" s="75" t="str">
        <f>VLOOKUP(K33,Auflagen,2)</f>
        <v>Die Anerkennung ist nur möglich, wenn die erfolgte Qualifikation im Umfang und im Inhalt unserer Qualifizierung entspricht oder höherwertiger ist; ggf. mit einer Prüfung.</v>
      </c>
      <c r="I33" s="359"/>
      <c r="J33" s="339">
        <v>5</v>
      </c>
      <c r="K33" s="346">
        <v>7</v>
      </c>
      <c r="L33" s="317" t="s">
        <v>285</v>
      </c>
      <c r="M33" s="318"/>
    </row>
    <row r="34" spans="1:13" s="2" customFormat="1" ht="38" customHeight="1" thickBot="1" x14ac:dyDescent="0.3">
      <c r="A34" s="669" t="s">
        <v>184</v>
      </c>
      <c r="B34" s="62" t="s">
        <v>216</v>
      </c>
      <c r="C34" s="933" t="s">
        <v>254</v>
      </c>
      <c r="D34" s="933"/>
      <c r="E34" s="60" t="str">
        <f>VLOOKUP(J34,Anerkennung,2)</f>
        <v>Beurteil ung</v>
      </c>
      <c r="F34" s="61" t="str">
        <f>VLOOKUP(J34,Anerkennung,4)</f>
        <v>C</v>
      </c>
      <c r="G34" s="62" t="str">
        <f>VLOOKUP(J34,Anerkennung,3)</f>
        <v>Detailierter Nachweis der gemachten Praxiserfahrungen.</v>
      </c>
      <c r="H34" s="63" t="str">
        <f>VLOOKUP(K34,Auflagen,2)</f>
        <v>Die Anerkennung ist nur möglich, wenn die gemachte Erfahrungen dem Umfang und Inhalt unserer Qualifizierung entsprechen oder höherwertig sind; ggf. mit einer Prüfung.</v>
      </c>
      <c r="I34" s="359"/>
      <c r="J34" s="339">
        <v>6</v>
      </c>
      <c r="K34" s="346">
        <v>8</v>
      </c>
      <c r="L34" s="332" t="s">
        <v>285</v>
      </c>
      <c r="M34" s="333"/>
    </row>
    <row r="35" spans="1:13" ht="12.5" x14ac:dyDescent="0.25">
      <c r="A35" s="318"/>
      <c r="B35" s="363"/>
      <c r="C35" s="363"/>
      <c r="D35" s="364"/>
      <c r="E35" s="364"/>
      <c r="F35" s="364"/>
      <c r="G35" s="364"/>
      <c r="H35" s="364"/>
      <c r="I35" s="318"/>
      <c r="J35" s="318"/>
      <c r="K35" s="318"/>
      <c r="L35" s="317"/>
      <c r="M35" s="318"/>
    </row>
    <row r="36" spans="1:13" ht="12.5" x14ac:dyDescent="0.25">
      <c r="A36" s="318"/>
      <c r="B36" s="363"/>
      <c r="C36" s="363"/>
      <c r="D36" s="364"/>
      <c r="E36" s="364"/>
      <c r="F36" s="364"/>
      <c r="G36" s="364"/>
      <c r="H36" s="364"/>
      <c r="I36" s="318"/>
      <c r="J36" s="318"/>
      <c r="K36" s="318"/>
      <c r="L36" s="317"/>
      <c r="M36" s="318"/>
    </row>
    <row r="37" spans="1:13" ht="12.5" x14ac:dyDescent="0.25">
      <c r="B37" s="77"/>
      <c r="C37" s="77"/>
      <c r="I37" s="82"/>
      <c r="J37" s="82"/>
      <c r="K37" s="82"/>
      <c r="L37" s="82"/>
      <c r="M37" s="82"/>
    </row>
    <row r="38" spans="1:13" ht="12.5" x14ac:dyDescent="0.25">
      <c r="B38" s="77"/>
      <c r="C38" s="77"/>
      <c r="I38" s="82"/>
      <c r="J38" s="82"/>
      <c r="K38" s="82"/>
      <c r="L38" s="82"/>
      <c r="M38" s="82"/>
    </row>
    <row r="39" spans="1:13" ht="12.5" x14ac:dyDescent="0.25">
      <c r="B39" s="77"/>
      <c r="C39" s="77"/>
      <c r="I39" s="82"/>
      <c r="J39" s="82"/>
      <c r="K39" s="82"/>
      <c r="L39" s="82"/>
      <c r="M39" s="82"/>
    </row>
  </sheetData>
  <sheetProtection algorithmName="SHA-512" hashValue="vo44Px3troBvlzWzBfVINzEJZprJKrNExcT9LpJc6OCzQZM/AuJrLBcyRqawF/YVP9uqaQ5W5NBEb8Dp4+ltXA==" saltValue="PZum+69PhA4ExKXuh1bn8A==" spinCount="100000" sheet="1" objects="1" scenarios="1"/>
  <mergeCells count="23">
    <mergeCell ref="B8:H8"/>
    <mergeCell ref="B10:H10"/>
    <mergeCell ref="B16:H16"/>
    <mergeCell ref="K30:K31"/>
    <mergeCell ref="J28:J29"/>
    <mergeCell ref="K28:K29"/>
    <mergeCell ref="G30:G31"/>
    <mergeCell ref="H30:H31"/>
    <mergeCell ref="G28:H29"/>
    <mergeCell ref="E30:E31"/>
    <mergeCell ref="F30:F31"/>
    <mergeCell ref="E28:E29"/>
    <mergeCell ref="F28:F29"/>
    <mergeCell ref="J30:J31"/>
    <mergeCell ref="B22:B23"/>
    <mergeCell ref="A22:A23"/>
    <mergeCell ref="C33:D33"/>
    <mergeCell ref="C34:D34"/>
    <mergeCell ref="B28:B29"/>
    <mergeCell ref="B24:D24"/>
    <mergeCell ref="B25:D25"/>
    <mergeCell ref="A30:A31"/>
    <mergeCell ref="B30:B31"/>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EF84E-710D-45CA-A7B2-449BA6B72139}">
  <sheetPr>
    <tabColor theme="0"/>
  </sheetPr>
  <dimension ref="A1:M46"/>
  <sheetViews>
    <sheetView showGridLines="0" topLeftCell="A2" zoomScaleNormal="100" zoomScaleSheetLayoutView="130" zoomScalePageLayoutView="90" workbookViewId="0">
      <selection activeCell="E11" sqref="E11"/>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Fachmodul Feldkoch</v>
      </c>
      <c r="B3" s="83"/>
      <c r="E3" s="84" t="s">
        <v>22</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Betreuungsdienst</v>
      </c>
      <c r="E4" s="85"/>
      <c r="F4" s="86" t="s">
        <v>438</v>
      </c>
      <c r="G4" s="87">
        <f>VLOOKUP($E$3,Seminarliste,8)</f>
        <v>44632</v>
      </c>
      <c r="H4" s="87" t="str">
        <f>CONCATENATE("Ausführung: ",VLOOKUP($E$3,Seminarliste,9))</f>
        <v>Ausführung: Bundesverband</v>
      </c>
      <c r="I4" s="353"/>
      <c r="J4" s="328" t="s">
        <v>79</v>
      </c>
      <c r="K4" s="329" t="s">
        <v>247</v>
      </c>
      <c r="L4" s="633" t="s">
        <v>285</v>
      </c>
      <c r="M4" s="320"/>
    </row>
    <row r="5" spans="1:13" ht="12.5" x14ac:dyDescent="0.25">
      <c r="A5" s="81" t="str">
        <f>VLOOKUP($E$3,Seminarliste,5)</f>
        <v>AO vom 26feb19, Curriculum von 2018, Lehr-Lern-Unterlagen 2020</v>
      </c>
      <c r="E5" s="77"/>
      <c r="F5" s="77"/>
      <c r="G5" s="81" t="str">
        <f>CONCATENATE("Umfang ",VLOOKUP($E$3,Seminarliste,6)," UE")</f>
        <v>Umfang 32 UE</v>
      </c>
      <c r="H5" s="87" t="str">
        <f>VLOOKUP($E$3,Seminarliste,10)</f>
        <v xml:space="preserve"> </v>
      </c>
      <c r="I5" s="354"/>
      <c r="J5" s="396"/>
      <c r="K5" s="396"/>
      <c r="L5" s="317" t="s">
        <v>285</v>
      </c>
      <c r="M5" s="318"/>
    </row>
    <row r="6" spans="1:13" s="233" customFormat="1" ht="5.5" x14ac:dyDescent="0.25">
      <c r="A6" s="312"/>
      <c r="B6" s="313"/>
      <c r="C6" s="313"/>
      <c r="D6" s="313"/>
      <c r="E6" s="313"/>
      <c r="F6" s="313"/>
      <c r="G6" s="312"/>
      <c r="H6" s="314"/>
      <c r="I6" s="355"/>
      <c r="J6" s="522"/>
      <c r="K6" s="522"/>
      <c r="L6" s="322"/>
      <c r="M6" s="323"/>
    </row>
    <row r="7" spans="1:13" ht="13" x14ac:dyDescent="0.25">
      <c r="A7" s="307" t="s">
        <v>485</v>
      </c>
      <c r="B7" s="77"/>
      <c r="C7" s="77"/>
      <c r="D7" s="77"/>
      <c r="E7" s="77"/>
      <c r="F7" s="77"/>
      <c r="G7" s="81"/>
      <c r="H7" s="87"/>
      <c r="I7" s="354"/>
      <c r="J7" s="394"/>
      <c r="K7" s="395"/>
      <c r="L7" s="317" t="s">
        <v>285</v>
      </c>
      <c r="M7" s="318"/>
    </row>
    <row r="8" spans="1:13" ht="26" customHeight="1" x14ac:dyDescent="0.25">
      <c r="A8" s="81"/>
      <c r="B8" s="860" t="s">
        <v>593</v>
      </c>
      <c r="C8" s="860"/>
      <c r="D8" s="860"/>
      <c r="E8" s="860"/>
      <c r="F8" s="860"/>
      <c r="G8" s="860"/>
      <c r="H8" s="860"/>
      <c r="I8" s="354"/>
      <c r="J8" s="394"/>
      <c r="K8" s="395"/>
      <c r="L8" s="317" t="s">
        <v>285</v>
      </c>
      <c r="M8" s="318"/>
    </row>
    <row r="9" spans="1:13" ht="13" x14ac:dyDescent="0.25">
      <c r="A9" s="307" t="s">
        <v>482</v>
      </c>
      <c r="B9" s="77"/>
      <c r="C9" s="77"/>
      <c r="D9" s="77"/>
      <c r="E9" s="77"/>
      <c r="F9" s="77"/>
      <c r="G9" s="81"/>
      <c r="H9" s="87"/>
      <c r="I9" s="354"/>
      <c r="J9" s="394"/>
      <c r="K9" s="395"/>
      <c r="L9" s="317" t="s">
        <v>285</v>
      </c>
      <c r="M9" s="318"/>
    </row>
    <row r="10" spans="1:13" ht="39" customHeight="1" x14ac:dyDescent="0.25">
      <c r="A10" s="81"/>
      <c r="B10" s="860" t="s">
        <v>594</v>
      </c>
      <c r="C10" s="860"/>
      <c r="D10" s="860"/>
      <c r="E10" s="860"/>
      <c r="F10" s="860"/>
      <c r="G10" s="860"/>
      <c r="H10" s="860"/>
      <c r="I10" s="354"/>
      <c r="J10" s="394"/>
      <c r="K10" s="395"/>
      <c r="L10" s="317" t="s">
        <v>285</v>
      </c>
      <c r="M10" s="318"/>
    </row>
    <row r="11" spans="1:13" ht="13" x14ac:dyDescent="0.25">
      <c r="A11" s="307" t="s">
        <v>483</v>
      </c>
      <c r="B11" s="77"/>
      <c r="C11" s="77"/>
      <c r="D11" s="77"/>
      <c r="E11" s="77"/>
      <c r="F11" s="77"/>
      <c r="G11" s="81"/>
      <c r="H11" s="87"/>
      <c r="I11" s="354"/>
      <c r="J11" s="394"/>
      <c r="K11" s="395"/>
      <c r="L11" s="317" t="s">
        <v>285</v>
      </c>
      <c r="M11" s="318"/>
    </row>
    <row r="12" spans="1:13" ht="13" x14ac:dyDescent="0.25">
      <c r="A12" s="81"/>
      <c r="B12" s="937" t="s">
        <v>600</v>
      </c>
      <c r="C12" s="937"/>
      <c r="D12" s="937"/>
      <c r="E12" s="937"/>
      <c r="F12" s="937"/>
      <c r="G12" s="937"/>
      <c r="H12" s="937"/>
      <c r="I12" s="354"/>
      <c r="J12" s="394"/>
      <c r="K12" s="395"/>
      <c r="L12" s="317" t="s">
        <v>285</v>
      </c>
      <c r="M12" s="318"/>
    </row>
    <row r="13" spans="1:13" ht="13" x14ac:dyDescent="0.25">
      <c r="A13" s="81"/>
      <c r="B13" s="937" t="s">
        <v>606</v>
      </c>
      <c r="C13" s="937"/>
      <c r="D13" s="937"/>
      <c r="E13" s="937"/>
      <c r="F13" s="937"/>
      <c r="G13" s="937"/>
      <c r="H13" s="937"/>
      <c r="I13" s="354"/>
      <c r="J13" s="394"/>
      <c r="K13" s="395"/>
      <c r="L13" s="317" t="s">
        <v>285</v>
      </c>
      <c r="M13" s="318"/>
    </row>
    <row r="14" spans="1:13" ht="13" x14ac:dyDescent="0.25">
      <c r="A14" s="307" t="s">
        <v>320</v>
      </c>
      <c r="B14" s="77"/>
      <c r="C14" s="77"/>
      <c r="D14" s="77"/>
      <c r="E14" s="77"/>
      <c r="F14" s="77"/>
      <c r="G14" s="81"/>
      <c r="H14" s="87"/>
      <c r="I14" s="354"/>
      <c r="J14" s="394"/>
      <c r="K14" s="395"/>
      <c r="L14" s="317" t="s">
        <v>285</v>
      </c>
      <c r="M14" s="318"/>
    </row>
    <row r="15" spans="1:13" ht="13" x14ac:dyDescent="0.25">
      <c r="A15" s="12"/>
      <c r="B15" s="937"/>
      <c r="C15" s="937"/>
      <c r="D15" s="937"/>
      <c r="E15" s="937"/>
      <c r="F15" s="937"/>
      <c r="G15" s="937"/>
      <c r="H15" s="937"/>
      <c r="I15" s="354"/>
      <c r="J15" s="394"/>
      <c r="K15" s="395"/>
      <c r="L15" s="317" t="s">
        <v>285</v>
      </c>
      <c r="M15" s="318"/>
    </row>
    <row r="16" spans="1:13" ht="13" x14ac:dyDescent="0.25">
      <c r="A16" s="374" t="s">
        <v>486</v>
      </c>
      <c r="B16" s="81"/>
      <c r="C16" s="77"/>
      <c r="D16" s="77"/>
      <c r="E16" s="77"/>
      <c r="F16" s="77"/>
      <c r="G16" s="81"/>
      <c r="H16" s="87"/>
      <c r="I16" s="354"/>
      <c r="J16" s="394"/>
      <c r="K16" s="395"/>
      <c r="L16" s="317" t="s">
        <v>285</v>
      </c>
      <c r="M16" s="318"/>
    </row>
    <row r="17" spans="1:13" ht="13" x14ac:dyDescent="0.25">
      <c r="A17" s="12"/>
      <c r="B17" s="937" t="s">
        <v>578</v>
      </c>
      <c r="C17" s="937"/>
      <c r="D17" s="937"/>
      <c r="E17" s="937"/>
      <c r="F17" s="937"/>
      <c r="G17" s="937"/>
      <c r="H17" s="937"/>
      <c r="I17" s="354"/>
      <c r="J17" s="394"/>
      <c r="K17" s="395"/>
      <c r="L17" s="317" t="s">
        <v>285</v>
      </c>
      <c r="M17" s="318"/>
    </row>
    <row r="18" spans="1:13" s="233" customFormat="1" ht="6" thickBot="1" x14ac:dyDescent="0.3">
      <c r="A18" s="311"/>
      <c r="B18" s="312"/>
      <c r="C18" s="313"/>
      <c r="D18" s="313"/>
      <c r="E18" s="313"/>
      <c r="F18" s="313"/>
      <c r="G18" s="312"/>
      <c r="H18" s="314"/>
      <c r="I18" s="355"/>
      <c r="J18" s="397"/>
      <c r="K18" s="398"/>
      <c r="L18" s="322" t="s">
        <v>285</v>
      </c>
      <c r="M18" s="323"/>
    </row>
    <row r="19" spans="1:13" ht="13.5" thickTop="1" x14ac:dyDescent="0.25">
      <c r="A19" s="306" t="s">
        <v>481</v>
      </c>
      <c r="B19" s="302"/>
      <c r="C19" s="303"/>
      <c r="D19" s="303"/>
      <c r="E19" s="304"/>
      <c r="F19" s="304"/>
      <c r="G19" s="302"/>
      <c r="H19" s="305"/>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393"/>
      <c r="K20" s="393"/>
      <c r="L20" s="317" t="s">
        <v>285</v>
      </c>
      <c r="M20" s="318"/>
    </row>
    <row r="21" spans="1:13" ht="16" customHeight="1" thickBot="1" x14ac:dyDescent="0.3">
      <c r="A21" s="18" t="s">
        <v>215</v>
      </c>
      <c r="B21" s="91"/>
      <c r="C21" s="92" t="s">
        <v>161</v>
      </c>
      <c r="D21" s="93"/>
      <c r="E21" s="310" t="s">
        <v>78</v>
      </c>
      <c r="F21" s="93" t="s">
        <v>330</v>
      </c>
      <c r="G21" s="95" t="s">
        <v>162</v>
      </c>
      <c r="H21" s="95" t="s">
        <v>248</v>
      </c>
      <c r="I21" s="357"/>
      <c r="J21" s="393"/>
      <c r="K21" s="393"/>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7" t="str">
        <f>VLOOKUP(J23,Anerkennung,2)</f>
        <v>Routine</v>
      </c>
      <c r="F23" s="38" t="str">
        <f>VLOOKUP(J23,Anerkennung,4)</f>
        <v>A</v>
      </c>
      <c r="G23" s="39" t="str">
        <f>VLOOKUP(J23,Anerkennung,3)</f>
        <v>Nachweis des Abschlusses der Qualifizierung</v>
      </c>
      <c r="H23" s="40" t="str">
        <f>VLOOKUP(K23,Auflagen,2)</f>
        <v>Empfehlung: die nicht bekanntnen Inhalte (z. B. die Spezifika des Landes-KatS und des DRK-Landesverbandes) sind im Nachgang zur Anerkennung, aber vor einem Einsatz, zu vermitteln.</v>
      </c>
      <c r="I23" s="359"/>
      <c r="J23" s="334">
        <v>1</v>
      </c>
      <c r="K23" s="335">
        <v>1</v>
      </c>
      <c r="L23" s="317" t="s">
        <v>285</v>
      </c>
      <c r="M23" s="318"/>
    </row>
    <row r="24" spans="1:13" ht="39.5" thickBot="1" x14ac:dyDescent="0.3">
      <c r="A24" s="31" t="s">
        <v>165</v>
      </c>
      <c r="B24" s="41" t="s">
        <v>229</v>
      </c>
      <c r="C24" s="909" t="s">
        <v>228</v>
      </c>
      <c r="D24" s="909"/>
      <c r="E24" s="43" t="str">
        <f>VLOOKUP(J24,Anerkennung,2)</f>
        <v>Routine</v>
      </c>
      <c r="F24" s="44" t="str">
        <f>VLOOKUP(J24,Anerkennung,4)</f>
        <v>A</v>
      </c>
      <c r="G24" s="42" t="str">
        <f>VLOOKUP(J24,Anerkennung,3)</f>
        <v>Nachweis des Inhaltes und des Abschlusses der Qualifizierung</v>
      </c>
      <c r="H24" s="45" t="str">
        <f>VLOOKUP(K24,Auflagen,2)</f>
        <v>Die nicht bekannten Inhalte (z. B. die Spezifika des Landes-KatS und des DRK-Landesverbandes) sind im Nachgang zur Anerkennung, aber vor einem Einsatz, zu vermitteln.</v>
      </c>
      <c r="I24" s="359"/>
      <c r="J24" s="339">
        <v>7</v>
      </c>
      <c r="K24" s="340">
        <v>2</v>
      </c>
      <c r="L24" s="317" t="s">
        <v>285</v>
      </c>
      <c r="M24" s="318"/>
    </row>
    <row r="25" spans="1:13" ht="38" customHeight="1" thickBot="1" x14ac:dyDescent="0.3">
      <c r="A25" s="21" t="s">
        <v>166</v>
      </c>
      <c r="B25" s="910" t="s">
        <v>255</v>
      </c>
      <c r="C25" s="911"/>
      <c r="D25" s="911"/>
      <c r="E25" s="47" t="str">
        <f>VLOOKUP(J25,Anerkennung,2)</f>
        <v>Standart</v>
      </c>
      <c r="F25" s="48" t="str">
        <f>VLOOKUP(J25,Anerkennung,4)</f>
        <v>A</v>
      </c>
      <c r="G25" s="46" t="str">
        <f>VLOOKUP(J25,Anerkennung,3)</f>
        <v>Nachweis des Inhaltes und des Abschlusses der Qualifizierung</v>
      </c>
      <c r="H25" s="49" t="str">
        <f>VLOOKUP(K25,Auflagen,2)</f>
        <v>Sofern der im o.g. Curriculum beschriebene Mindestinhalt erfüllt wurde; ggf. mit der Auflage der Vermittlung der Spezifika des Landes-KatS und des DRK-Landesverbandes, sowie einer Prüfung,</v>
      </c>
      <c r="I25" s="359"/>
      <c r="J25" s="339">
        <v>3</v>
      </c>
      <c r="K25" s="340">
        <v>3</v>
      </c>
      <c r="L25" s="317" t="s">
        <v>285</v>
      </c>
      <c r="M25" s="318"/>
    </row>
    <row r="26" spans="1:13" ht="38" customHeight="1" thickBot="1" x14ac:dyDescent="0.3">
      <c r="A26" s="21" t="s">
        <v>168</v>
      </c>
      <c r="B26" s="912" t="s">
        <v>169</v>
      </c>
      <c r="C26" s="912"/>
      <c r="D26" s="912"/>
      <c r="E26" s="47" t="str">
        <f>VLOOKUP(J26,Anerkennung,2)</f>
        <v>Standart</v>
      </c>
      <c r="F26" s="48" t="str">
        <f>VLOOKUP(J26,Anerkennung,4)</f>
        <v>A</v>
      </c>
      <c r="G26" s="46" t="str">
        <f>VLOOKUP(J26,Anerkennung,3)</f>
        <v>Nachweis des Inhaltes und des Abschlusses der Qualifizierung</v>
      </c>
      <c r="H26" s="49" t="str">
        <f>VLOOKUP(K26,Auflagen,2)</f>
        <v>Sofern der im o.g. Curriculum beschriebene Mindestinhalt erfüllt wurde; ggf. mit der Auflage der Vermittlung der Spezifika des Landes-KatS und des DRK-Landesverbandes, sowie einer Prüfung,</v>
      </c>
      <c r="I26" s="359"/>
      <c r="J26" s="339">
        <v>3</v>
      </c>
      <c r="K26" s="340">
        <v>3</v>
      </c>
      <c r="L26" s="317" t="s">
        <v>285</v>
      </c>
      <c r="M26" s="318"/>
    </row>
    <row r="27" spans="1:13" ht="15.5" customHeight="1" x14ac:dyDescent="0.25">
      <c r="A27" s="913" t="s">
        <v>170</v>
      </c>
      <c r="B27" s="916" t="s">
        <v>171</v>
      </c>
      <c r="C27" s="50">
        <v>1</v>
      </c>
      <c r="D27" s="152" t="s">
        <v>117</v>
      </c>
      <c r="E27" s="923" t="str">
        <f>VLOOKUP(J27,Anerkennung,2)</f>
        <v>Auflagen</v>
      </c>
      <c r="F27" s="925" t="str">
        <f>VLOOKUP(J27,Anerkennung,4)</f>
        <v>B</v>
      </c>
      <c r="G27" s="916" t="str">
        <f>VLOOKUP(J27,Anerkennung,3)</f>
        <v>Nachweis des Abschlusses der Qualifizierung und praktischen Tätigkeit</v>
      </c>
      <c r="H27" s="927" t="str">
        <f>VLOOKUP(K27,Auflagen,2)</f>
        <v>Sofern der im o.g. Curriculum beschriebene Mindestinhalt erfüllt wurde; ggf. mit der Auflage der Vermittlung der Spezifika des Landes-KatS und des DRK-Landesverbandes, sowie einer Prüfung,</v>
      </c>
      <c r="I27" s="359"/>
      <c r="J27" s="940">
        <v>10</v>
      </c>
      <c r="K27" s="944">
        <v>3</v>
      </c>
      <c r="L27" s="317" t="s">
        <v>285</v>
      </c>
      <c r="M27" s="318"/>
    </row>
    <row r="28" spans="1:13" ht="13" x14ac:dyDescent="0.25">
      <c r="A28" s="914"/>
      <c r="B28" s="917"/>
      <c r="C28" s="54">
        <v>2</v>
      </c>
      <c r="D28" s="153" t="s">
        <v>187</v>
      </c>
      <c r="E28" s="929"/>
      <c r="F28" s="930"/>
      <c r="G28" s="917"/>
      <c r="H28" s="931"/>
      <c r="I28" s="359"/>
      <c r="J28" s="948"/>
      <c r="K28" s="949"/>
      <c r="L28" s="317" t="s">
        <v>285</v>
      </c>
      <c r="M28" s="318"/>
    </row>
    <row r="29" spans="1:13" ht="13" x14ac:dyDescent="0.25">
      <c r="A29" s="914"/>
      <c r="B29" s="917"/>
      <c r="C29" s="54">
        <v>3</v>
      </c>
      <c r="D29" s="153" t="s">
        <v>118</v>
      </c>
      <c r="E29" s="929"/>
      <c r="F29" s="930"/>
      <c r="G29" s="917"/>
      <c r="H29" s="931"/>
      <c r="I29" s="359"/>
      <c r="J29" s="948"/>
      <c r="K29" s="949"/>
      <c r="L29" s="317" t="s">
        <v>285</v>
      </c>
      <c r="M29" s="318"/>
    </row>
    <row r="30" spans="1:13" ht="13" x14ac:dyDescent="0.25">
      <c r="A30" s="914"/>
      <c r="B30" s="917"/>
      <c r="C30" s="54">
        <v>4</v>
      </c>
      <c r="D30" s="153" t="s">
        <v>89</v>
      </c>
      <c r="E30" s="929"/>
      <c r="F30" s="930"/>
      <c r="G30" s="917"/>
      <c r="H30" s="931"/>
      <c r="I30" s="359"/>
      <c r="J30" s="948"/>
      <c r="K30" s="949"/>
      <c r="L30" s="317" t="s">
        <v>285</v>
      </c>
      <c r="M30" s="318"/>
    </row>
    <row r="31" spans="1:13" ht="13" x14ac:dyDescent="0.25">
      <c r="A31" s="914"/>
      <c r="B31" s="917"/>
      <c r="C31" s="54">
        <v>5</v>
      </c>
      <c r="D31" s="153" t="s">
        <v>109</v>
      </c>
      <c r="E31" s="929"/>
      <c r="F31" s="930"/>
      <c r="G31" s="917"/>
      <c r="H31" s="931"/>
      <c r="I31" s="359"/>
      <c r="J31" s="948"/>
      <c r="K31" s="949"/>
      <c r="L31" s="317" t="s">
        <v>285</v>
      </c>
      <c r="M31" s="318"/>
    </row>
    <row r="32" spans="1:13" ht="13" x14ac:dyDescent="0.25">
      <c r="A32" s="914"/>
      <c r="B32" s="917"/>
      <c r="C32" s="54">
        <v>6</v>
      </c>
      <c r="D32" s="153" t="s">
        <v>100</v>
      </c>
      <c r="E32" s="929"/>
      <c r="F32" s="930"/>
      <c r="G32" s="917"/>
      <c r="H32" s="931"/>
      <c r="I32" s="359"/>
      <c r="J32" s="948"/>
      <c r="K32" s="949"/>
      <c r="L32" s="317" t="s">
        <v>285</v>
      </c>
      <c r="M32" s="318"/>
    </row>
    <row r="33" spans="1:13" ht="13.5" thickBot="1" x14ac:dyDescent="0.3">
      <c r="A33" s="914"/>
      <c r="B33" s="910"/>
      <c r="C33" s="56">
        <v>7</v>
      </c>
      <c r="D33" s="154" t="s">
        <v>91</v>
      </c>
      <c r="E33" s="924"/>
      <c r="F33" s="926"/>
      <c r="G33" s="910"/>
      <c r="H33" s="928"/>
      <c r="I33" s="359"/>
      <c r="J33" s="941"/>
      <c r="K33" s="945"/>
      <c r="L33" s="317" t="s">
        <v>285</v>
      </c>
      <c r="M33" s="318"/>
    </row>
    <row r="34" spans="1:13" s="2" customFormat="1" ht="38" customHeight="1" thickBot="1" x14ac:dyDescent="0.3">
      <c r="A34" s="21" t="s">
        <v>176</v>
      </c>
      <c r="B34" s="58" t="s">
        <v>223</v>
      </c>
      <c r="C34" s="910" t="s">
        <v>254</v>
      </c>
      <c r="D34" s="910"/>
      <c r="E34" s="47" t="str">
        <f>VLOOKUP(J34,Anerkennung,2)</f>
        <v>Prüfung</v>
      </c>
      <c r="F34" s="48" t="str">
        <f>VLOOKUP(J34,Anerkennung,4)</f>
        <v>B</v>
      </c>
      <c r="G34" s="58" t="str">
        <f>VLOOKUP(J34,Anerkennung,3)</f>
        <v>Detailierter Nachweis des Inhaltes der Qualifizierung und des Abschlusses</v>
      </c>
      <c r="H34" s="132" t="str">
        <f>VLOOKUP(K34,Auflagen,2)</f>
        <v>Sofern in Umfang und Inhalt mit unserer Qualifizierung vergleichbar oder höherwertiger; ggf. mit der Auflage der Vermittlung der Spezifika des Landes-KatS und des DRK-Landesverbandes, oder einer Prüfung.</v>
      </c>
      <c r="I34" s="359"/>
      <c r="J34" s="339">
        <v>5</v>
      </c>
      <c r="K34" s="346">
        <v>5</v>
      </c>
      <c r="L34" s="332" t="s">
        <v>285</v>
      </c>
      <c r="M34" s="333"/>
    </row>
    <row r="35" spans="1:13" s="2" customFormat="1" ht="19" customHeight="1" x14ac:dyDescent="0.25">
      <c r="A35" s="22" t="s">
        <v>177</v>
      </c>
      <c r="B35" s="916" t="s">
        <v>216</v>
      </c>
      <c r="C35" s="64">
        <v>1</v>
      </c>
      <c r="D35" s="65" t="s">
        <v>218</v>
      </c>
      <c r="E35" s="923" t="str">
        <f>VLOOKUP(J35,Anerkennung,2)</f>
        <v>Beurteil ung</v>
      </c>
      <c r="F35" s="925" t="str">
        <f>VLOOKUP(J35,Anerkennung,4)</f>
        <v>C</v>
      </c>
      <c r="G35" s="916" t="str">
        <f>VLOOKUP(J35,Anerkennung,3)</f>
        <v>Detailierter Nachweis der gemachten Praxiserfahrungen.</v>
      </c>
      <c r="H35" s="927" t="str">
        <f>VLOOKUP(K35,Auflagen,2)</f>
        <v>Die Anerkennung ist nur möglich, wenn die gemachte Erfahrungen dem Umfang und Inhalt unserer Qualifizierung entsprechen oder höherwertig sind; ggf. mit einer Prüfung.</v>
      </c>
      <c r="I35" s="359"/>
      <c r="J35" s="939">
        <v>6</v>
      </c>
      <c r="K35" s="856">
        <v>8</v>
      </c>
      <c r="L35" s="332" t="s">
        <v>285</v>
      </c>
      <c r="M35" s="333"/>
    </row>
    <row r="36" spans="1:13" s="2" customFormat="1" ht="19" customHeight="1" thickBot="1" x14ac:dyDescent="0.3">
      <c r="A36" s="21"/>
      <c r="B36" s="910"/>
      <c r="C36" s="66">
        <v>2</v>
      </c>
      <c r="D36" s="46" t="s">
        <v>219</v>
      </c>
      <c r="E36" s="924"/>
      <c r="F36" s="926"/>
      <c r="G36" s="910"/>
      <c r="H36" s="928"/>
      <c r="I36" s="359"/>
      <c r="J36" s="939"/>
      <c r="K36" s="856"/>
      <c r="L36" s="332" t="s">
        <v>285</v>
      </c>
      <c r="M36" s="333"/>
    </row>
    <row r="37" spans="1:13" s="2" customFormat="1" ht="39" x14ac:dyDescent="0.25">
      <c r="A37" s="913" t="s">
        <v>179</v>
      </c>
      <c r="B37" s="916" t="s">
        <v>180</v>
      </c>
      <c r="C37" s="64">
        <v>1</v>
      </c>
      <c r="D37" s="67" t="s">
        <v>181</v>
      </c>
      <c r="E37" s="68" t="str">
        <f>VLOOKUP(J37,Anerkennung,2)</f>
        <v>Routine</v>
      </c>
      <c r="F37" s="69" t="str">
        <f>VLOOKUP(J37,Anerkennung,4)</f>
        <v>A</v>
      </c>
      <c r="G37" s="67" t="str">
        <f>VLOOKUP(J37,Anerkennung,3)</f>
        <v>Nachweis der erfolgten Anerkennung</v>
      </c>
      <c r="H37" s="70" t="str">
        <f>VLOOKUP(K37,Auflagen,2)</f>
        <v>Nur möglich diese sich auf das o.g. Curriculum bezieht; ggf. mit Auflage der Vermittlung der aktuellen Spezifika des Landes-KatS und des DRK-Landesverbandes.</v>
      </c>
      <c r="I37" s="359"/>
      <c r="J37" s="339">
        <v>8</v>
      </c>
      <c r="K37" s="346">
        <v>6</v>
      </c>
      <c r="L37" s="332" t="s">
        <v>285</v>
      </c>
      <c r="M37" s="333"/>
    </row>
    <row r="38" spans="1:13" s="2" customFormat="1" ht="39.5" thickBot="1" x14ac:dyDescent="0.3">
      <c r="A38" s="915"/>
      <c r="B38" s="910"/>
      <c r="C38" s="66">
        <v>2</v>
      </c>
      <c r="D38" s="154" t="s">
        <v>367</v>
      </c>
      <c r="E38" s="72" t="str">
        <f>VLOOKUP(J38,Anerkennung,2)</f>
        <v>Routine</v>
      </c>
      <c r="F38" s="73" t="str">
        <f>VLOOKUP(J38,Anerkennung,4)</f>
        <v>A</v>
      </c>
      <c r="G38" s="74" t="str">
        <f>VLOOKUP(J38,Anerkennung,3)</f>
        <v>Nachweis des Abschlusses der Qualifizierung</v>
      </c>
      <c r="H38" s="75" t="str">
        <f>VLOOKUP(K38,Auflagen,2)</f>
        <v>Empfehlung: die nicht bekanntnen Inhalte (z. B. die Spezifika des Landes-KatS und des DRK-Landesverbandes) sind im Nachgang zur Anerkennung, aber vor einem Einsatz, zu vermitteln.</v>
      </c>
      <c r="I38" s="359"/>
      <c r="J38" s="339">
        <v>1</v>
      </c>
      <c r="K38" s="346">
        <v>1</v>
      </c>
      <c r="L38" s="332" t="s">
        <v>285</v>
      </c>
      <c r="M38" s="333"/>
    </row>
    <row r="39" spans="1:13" s="2" customFormat="1" ht="15.5" x14ac:dyDescent="0.25">
      <c r="A39" s="9" t="s">
        <v>221</v>
      </c>
      <c r="B39" s="76"/>
      <c r="C39" s="76"/>
      <c r="D39" s="37"/>
      <c r="E39" s="37"/>
      <c r="F39" s="38"/>
      <c r="G39" s="39"/>
      <c r="H39" s="40"/>
      <c r="I39" s="359"/>
      <c r="J39" s="347"/>
      <c r="K39" s="348"/>
      <c r="L39" s="332" t="s">
        <v>285</v>
      </c>
      <c r="M39" s="333"/>
    </row>
    <row r="40" spans="1:13" ht="38" customHeight="1" thickBot="1" x14ac:dyDescent="0.3">
      <c r="A40" s="27" t="s">
        <v>182</v>
      </c>
      <c r="B40" s="74" t="s">
        <v>183</v>
      </c>
      <c r="C40" s="932" t="s">
        <v>254</v>
      </c>
      <c r="D40" s="932"/>
      <c r="E40" s="72" t="str">
        <f>VLOOKUP(J40,Anerkennung,2)</f>
        <v>Prüfung</v>
      </c>
      <c r="F40" s="73" t="str">
        <f>VLOOKUP(J40,Anerkennung,4)</f>
        <v>B</v>
      </c>
      <c r="G40" s="74" t="str">
        <f>VLOOKUP(J40,Anerkennung,3)</f>
        <v>Detailierter Nachweis des Inhaltes der Qualifizierung und des Abschlusses</v>
      </c>
      <c r="H40" s="75" t="str">
        <f>VLOOKUP(K40,Auflagen,2)</f>
        <v>Die Anerkennung ist nur möglich, wenn die erfolgte Qualifikation im Umfang und im Inhalt unserer Qualifizierung entspricht oder höherwertiger ist; ggf. mit einer Prüfung.</v>
      </c>
      <c r="I40" s="359"/>
      <c r="J40" s="339">
        <v>5</v>
      </c>
      <c r="K40" s="346">
        <v>7</v>
      </c>
      <c r="L40" s="317" t="s">
        <v>285</v>
      </c>
      <c r="M40" s="318"/>
    </row>
    <row r="41" spans="1:13" s="2" customFormat="1" ht="38" customHeight="1" thickBot="1" x14ac:dyDescent="0.3">
      <c r="A41" s="28" t="s">
        <v>184</v>
      </c>
      <c r="B41" s="62" t="s">
        <v>216</v>
      </c>
      <c r="C41" s="933" t="s">
        <v>254</v>
      </c>
      <c r="D41" s="933"/>
      <c r="E41" s="60" t="str">
        <f>VLOOKUP(J41,Anerkennung,2)</f>
        <v>Beurteil ung</v>
      </c>
      <c r="F41" s="61" t="str">
        <f>VLOOKUP(J41,Anerkennung,4)</f>
        <v>C</v>
      </c>
      <c r="G41" s="62" t="str">
        <f>VLOOKUP(J41,Anerkennung,3)</f>
        <v>Detailierter Nachweis der gemachten Praxiserfahrungen.</v>
      </c>
      <c r="H41" s="63" t="str">
        <f>VLOOKUP(K41,Auflagen,2)</f>
        <v>Die Anerkennung ist nur möglich, wenn die gemachte Erfahrungen dem Umfang und Inhalt unserer Qualifizierung entsprechen oder höherwertig sind; ggf. mit einer Prüfung.</v>
      </c>
      <c r="I41" s="359"/>
      <c r="J41" s="339">
        <v>6</v>
      </c>
      <c r="K41" s="346">
        <v>8</v>
      </c>
      <c r="L41" s="332" t="s">
        <v>285</v>
      </c>
      <c r="M41" s="333"/>
    </row>
    <row r="42" spans="1:13" ht="12.5" x14ac:dyDescent="0.25">
      <c r="A42" s="318"/>
      <c r="B42" s="363"/>
      <c r="C42" s="363"/>
      <c r="D42" s="364"/>
      <c r="E42" s="364"/>
      <c r="F42" s="364"/>
      <c r="G42" s="364"/>
      <c r="H42" s="364"/>
      <c r="I42" s="318"/>
      <c r="J42" s="318"/>
      <c r="K42" s="318"/>
      <c r="L42" s="317"/>
      <c r="M42" s="318"/>
    </row>
    <row r="43" spans="1:13" ht="12.5" x14ac:dyDescent="0.25">
      <c r="A43" s="318"/>
      <c r="B43" s="363"/>
      <c r="C43" s="363"/>
      <c r="D43" s="364"/>
      <c r="E43" s="364"/>
      <c r="F43" s="364"/>
      <c r="G43" s="364"/>
      <c r="H43" s="364"/>
      <c r="I43" s="318"/>
      <c r="J43" s="318"/>
      <c r="K43" s="318"/>
      <c r="L43" s="317"/>
      <c r="M43" s="318"/>
    </row>
    <row r="44" spans="1:13" ht="12.5" x14ac:dyDescent="0.25">
      <c r="B44" s="77"/>
      <c r="C44" s="77"/>
    </row>
    <row r="45" spans="1:13" ht="12.5" x14ac:dyDescent="0.25">
      <c r="B45" s="77"/>
      <c r="C45" s="77"/>
    </row>
    <row r="46" spans="1:13" ht="12.5" x14ac:dyDescent="0.25">
      <c r="B46" s="77"/>
      <c r="C46" s="77"/>
    </row>
  </sheetData>
  <mergeCells count="29">
    <mergeCell ref="B15:H15"/>
    <mergeCell ref="B17:H17"/>
    <mergeCell ref="B8:H8"/>
    <mergeCell ref="B10:H10"/>
    <mergeCell ref="B13:H13"/>
    <mergeCell ref="B12:H12"/>
    <mergeCell ref="C40:D40"/>
    <mergeCell ref="C41:D41"/>
    <mergeCell ref="C34:D34"/>
    <mergeCell ref="B35:B36"/>
    <mergeCell ref="J27:J33"/>
    <mergeCell ref="K27:K33"/>
    <mergeCell ref="J35:J36"/>
    <mergeCell ref="K35:K36"/>
    <mergeCell ref="A37:A38"/>
    <mergeCell ref="B37:B38"/>
    <mergeCell ref="E35:E36"/>
    <mergeCell ref="F35:F36"/>
    <mergeCell ref="G35:G36"/>
    <mergeCell ref="H35:H36"/>
    <mergeCell ref="E27:E33"/>
    <mergeCell ref="F27:F33"/>
    <mergeCell ref="G27:G33"/>
    <mergeCell ref="H27:H33"/>
    <mergeCell ref="C24:D24"/>
    <mergeCell ref="B25:D25"/>
    <mergeCell ref="B26:D26"/>
    <mergeCell ref="A27:A33"/>
    <mergeCell ref="B27:B33"/>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5EDE8-51AB-4408-B0F4-34D0FC646D58}">
  <sheetPr>
    <tabColor theme="0"/>
  </sheetPr>
  <dimension ref="A1:M44"/>
  <sheetViews>
    <sheetView showGridLines="0" zoomScaleNormal="100" zoomScaleSheetLayoutView="180" zoomScalePageLayoutView="90" workbookViewId="0">
      <selection activeCell="A16" sqref="A16:XFD16"/>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Gruppenführer*in</v>
      </c>
      <c r="B3" s="83"/>
      <c r="E3" s="84" t="s">
        <v>24</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Qualifizierung Leitungs- und Führungskräfte</v>
      </c>
      <c r="E4" s="85"/>
      <c r="F4" s="86" t="s">
        <v>438</v>
      </c>
      <c r="G4" s="87">
        <f>VLOOKUP($E$3,Seminarliste,8)</f>
        <v>46095</v>
      </c>
      <c r="H4" s="87" t="str">
        <f>CONCATENATE("Ausführung: ",VLOOKUP($E$3,Seminarliste,9))</f>
        <v>Ausführung: Bundesverband</v>
      </c>
      <c r="I4" s="353"/>
      <c r="J4" s="328" t="s">
        <v>79</v>
      </c>
      <c r="K4" s="329" t="s">
        <v>247</v>
      </c>
      <c r="L4" s="317" t="s">
        <v>285</v>
      </c>
      <c r="M4" s="320"/>
    </row>
    <row r="5" spans="1:13" ht="12.5" x14ac:dyDescent="0.25">
      <c r="A5" s="81" t="str">
        <f>VLOOKUP($E$3,Seminarliste,5)</f>
        <v>VR vom 11okt20; Curriculum von 2011 (im Moment in Überareitung)</v>
      </c>
      <c r="E5" s="77"/>
      <c r="F5" s="77"/>
      <c r="G5" s="81" t="str">
        <f>CONCATENATE("Umfang ",VLOOKUP($E$3,Seminarliste,6)," UE")</f>
        <v>Umfang 40 UE</v>
      </c>
      <c r="H5" s="87" t="str">
        <f>VLOOKUP($E$3,Seminarliste,10)</f>
        <v xml:space="preserve"> </v>
      </c>
      <c r="I5" s="354"/>
      <c r="J5" s="396"/>
      <c r="K5" s="396"/>
      <c r="L5" s="317" t="s">
        <v>285</v>
      </c>
      <c r="M5" s="318"/>
    </row>
    <row r="6" spans="1:13" s="233" customFormat="1" ht="5.5" x14ac:dyDescent="0.25">
      <c r="A6" s="312"/>
      <c r="B6" s="313"/>
      <c r="C6" s="313"/>
      <c r="D6" s="313"/>
      <c r="E6" s="313"/>
      <c r="F6" s="313"/>
      <c r="G6" s="312"/>
      <c r="H6" s="314"/>
      <c r="I6" s="355"/>
      <c r="J6" s="522"/>
      <c r="K6" s="522"/>
      <c r="L6" s="322" t="s">
        <v>285</v>
      </c>
      <c r="M6" s="323"/>
    </row>
    <row r="7" spans="1:13" ht="13" x14ac:dyDescent="0.25">
      <c r="A7" s="641" t="s">
        <v>485</v>
      </c>
      <c r="B7" s="90"/>
      <c r="C7" s="90"/>
      <c r="D7" s="90"/>
      <c r="E7" s="90"/>
      <c r="F7" s="90"/>
      <c r="G7" s="117"/>
      <c r="H7" s="642"/>
      <c r="I7" s="354"/>
      <c r="J7" s="394"/>
      <c r="K7" s="395"/>
      <c r="L7" s="317" t="s">
        <v>285</v>
      </c>
      <c r="M7" s="318"/>
    </row>
    <row r="8" spans="1:13" ht="26" customHeight="1" x14ac:dyDescent="0.25">
      <c r="A8" s="117"/>
      <c r="B8" s="917" t="s">
        <v>571</v>
      </c>
      <c r="C8" s="917"/>
      <c r="D8" s="917"/>
      <c r="E8" s="917"/>
      <c r="F8" s="917"/>
      <c r="G8" s="917"/>
      <c r="H8" s="917"/>
      <c r="I8" s="354"/>
      <c r="J8" s="394"/>
      <c r="K8" s="395"/>
      <c r="L8" s="317" t="s">
        <v>285</v>
      </c>
      <c r="M8" s="318"/>
    </row>
    <row r="9" spans="1:13" ht="13" x14ac:dyDescent="0.25">
      <c r="A9" s="641" t="s">
        <v>482</v>
      </c>
      <c r="B9" s="90"/>
      <c r="C9" s="90"/>
      <c r="D9" s="90"/>
      <c r="E9" s="90"/>
      <c r="F9" s="90"/>
      <c r="G9" s="117"/>
      <c r="H9" s="642"/>
      <c r="I9" s="354"/>
      <c r="J9" s="394"/>
      <c r="K9" s="395"/>
      <c r="L9" s="317" t="s">
        <v>285</v>
      </c>
      <c r="M9" s="318"/>
    </row>
    <row r="10" spans="1:13" ht="25.5" customHeight="1" x14ac:dyDescent="0.25">
      <c r="A10" s="117"/>
      <c r="B10" s="917" t="s">
        <v>564</v>
      </c>
      <c r="C10" s="917"/>
      <c r="D10" s="917"/>
      <c r="E10" s="917"/>
      <c r="F10" s="917"/>
      <c r="G10" s="917"/>
      <c r="H10" s="917"/>
      <c r="I10" s="354"/>
      <c r="J10" s="394"/>
      <c r="K10" s="395"/>
      <c r="L10" s="317" t="s">
        <v>285</v>
      </c>
      <c r="M10" s="318"/>
    </row>
    <row r="11" spans="1:13" ht="13" x14ac:dyDescent="0.25">
      <c r="A11" s="641" t="s">
        <v>483</v>
      </c>
      <c r="B11" s="90"/>
      <c r="C11" s="90"/>
      <c r="D11" s="90"/>
      <c r="E11" s="90"/>
      <c r="F11" s="90"/>
      <c r="G11" s="117"/>
      <c r="H11" s="642"/>
      <c r="I11" s="354"/>
      <c r="J11" s="394"/>
      <c r="K11" s="395"/>
      <c r="L11" s="317" t="s">
        <v>285</v>
      </c>
      <c r="M11" s="318"/>
    </row>
    <row r="12" spans="1:13" ht="13" x14ac:dyDescent="0.25">
      <c r="A12" s="81"/>
      <c r="B12" s="937" t="s">
        <v>633</v>
      </c>
      <c r="C12" s="937"/>
      <c r="D12" s="937"/>
      <c r="E12" s="937"/>
      <c r="F12" s="937"/>
      <c r="G12" s="937"/>
      <c r="H12" s="937"/>
      <c r="I12" s="354"/>
      <c r="J12" s="394"/>
      <c r="K12" s="395"/>
      <c r="L12" s="317"/>
      <c r="M12" s="318"/>
    </row>
    <row r="13" spans="1:13" ht="13" customHeight="1" x14ac:dyDescent="0.25">
      <c r="A13" s="81"/>
      <c r="B13" s="937" t="s">
        <v>642</v>
      </c>
      <c r="C13" s="937"/>
      <c r="D13" s="937"/>
      <c r="E13" s="937"/>
      <c r="F13" s="937"/>
      <c r="G13" s="937"/>
      <c r="H13" s="937"/>
      <c r="I13" s="354"/>
      <c r="J13" s="394"/>
      <c r="K13" s="395"/>
      <c r="L13" s="317" t="s">
        <v>285</v>
      </c>
      <c r="M13" s="318"/>
    </row>
    <row r="14" spans="1:13" ht="13" x14ac:dyDescent="0.25">
      <c r="A14" s="641" t="s">
        <v>320</v>
      </c>
      <c r="B14" s="90"/>
      <c r="C14" s="90"/>
      <c r="D14" s="90"/>
      <c r="E14" s="90"/>
      <c r="F14" s="90"/>
      <c r="G14" s="117"/>
      <c r="H14" s="642"/>
      <c r="I14" s="354"/>
      <c r="J14" s="394"/>
      <c r="K14" s="395"/>
      <c r="L14" s="317" t="s">
        <v>285</v>
      </c>
      <c r="M14" s="318"/>
    </row>
    <row r="15" spans="1:13" ht="13" x14ac:dyDescent="0.25">
      <c r="A15" s="643"/>
      <c r="B15" s="917" t="s">
        <v>565</v>
      </c>
      <c r="C15" s="917"/>
      <c r="D15" s="917"/>
      <c r="E15" s="917"/>
      <c r="F15" s="917"/>
      <c r="G15" s="917"/>
      <c r="H15" s="917"/>
      <c r="I15" s="354"/>
      <c r="J15" s="394"/>
      <c r="K15" s="395"/>
      <c r="L15" s="317" t="s">
        <v>285</v>
      </c>
      <c r="M15" s="318"/>
    </row>
    <row r="16" spans="1:13" ht="13" x14ac:dyDescent="0.25">
      <c r="A16" s="644" t="s">
        <v>486</v>
      </c>
      <c r="B16" s="117"/>
      <c r="C16" s="89"/>
      <c r="D16" s="89"/>
      <c r="E16" s="90"/>
      <c r="F16" s="90"/>
      <c r="G16" s="117"/>
      <c r="H16" s="642"/>
      <c r="I16" s="356"/>
      <c r="J16" s="393"/>
      <c r="K16" s="393"/>
      <c r="L16" s="317" t="s">
        <v>285</v>
      </c>
      <c r="M16" s="318"/>
    </row>
    <row r="17" spans="1:13" ht="16" customHeight="1" x14ac:dyDescent="0.25">
      <c r="A17" s="643"/>
      <c r="B17" s="117" t="s">
        <v>566</v>
      </c>
      <c r="C17" s="89"/>
      <c r="D17" s="89"/>
      <c r="E17" s="90"/>
      <c r="F17" s="90"/>
      <c r="G17" s="117"/>
      <c r="H17" s="642"/>
      <c r="I17" s="357"/>
      <c r="J17" s="393"/>
      <c r="K17" s="393"/>
      <c r="L17" s="317" t="s">
        <v>285</v>
      </c>
      <c r="M17" s="318"/>
    </row>
    <row r="18" spans="1:13" s="233" customFormat="1" ht="6" thickBot="1" x14ac:dyDescent="0.3">
      <c r="A18" s="645"/>
      <c r="B18" s="432"/>
      <c r="C18" s="429"/>
      <c r="D18" s="429"/>
      <c r="E18" s="429"/>
      <c r="F18" s="429"/>
      <c r="G18" s="432"/>
      <c r="H18" s="646"/>
      <c r="I18" s="355"/>
      <c r="J18" s="397"/>
      <c r="K18" s="398"/>
      <c r="L18" s="322" t="s">
        <v>285</v>
      </c>
      <c r="M18" s="323"/>
    </row>
    <row r="19" spans="1:13" ht="13.5" thickTop="1" x14ac:dyDescent="0.25">
      <c r="A19" s="647" t="s">
        <v>481</v>
      </c>
      <c r="B19" s="648"/>
      <c r="C19" s="649"/>
      <c r="D19" s="649"/>
      <c r="E19" s="650"/>
      <c r="F19" s="650"/>
      <c r="G19" s="648"/>
      <c r="H19" s="651"/>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B20" s="89"/>
      <c r="C20" s="89"/>
      <c r="D20" s="90"/>
      <c r="E20" s="39"/>
      <c r="F20" s="39"/>
      <c r="G20" s="39"/>
      <c r="H20" s="39"/>
      <c r="I20" s="356"/>
      <c r="J20" s="393"/>
      <c r="K20" s="393"/>
      <c r="L20" s="317" t="s">
        <v>285</v>
      </c>
      <c r="M20" s="318"/>
    </row>
    <row r="21" spans="1:13" ht="16" customHeight="1" thickBot="1" x14ac:dyDescent="0.3">
      <c r="A21" s="652" t="s">
        <v>215</v>
      </c>
      <c r="B21" s="653"/>
      <c r="C21" s="121" t="s">
        <v>161</v>
      </c>
      <c r="D21" s="58"/>
      <c r="E21" s="654" t="s">
        <v>78</v>
      </c>
      <c r="F21" s="58" t="s">
        <v>330</v>
      </c>
      <c r="G21" s="46" t="s">
        <v>162</v>
      </c>
      <c r="H21" s="46" t="s">
        <v>248</v>
      </c>
      <c r="I21" s="357"/>
      <c r="J21" s="393"/>
      <c r="K21" s="393"/>
      <c r="L21" s="317" t="s">
        <v>285</v>
      </c>
      <c r="M21" s="318"/>
    </row>
    <row r="22" spans="1:13" s="2" customFormat="1" ht="15.5" x14ac:dyDescent="0.25">
      <c r="A22" s="655" t="s">
        <v>163</v>
      </c>
      <c r="B22" s="656"/>
      <c r="C22" s="657"/>
      <c r="D22" s="68"/>
      <c r="E22" s="658"/>
      <c r="F22" s="658"/>
      <c r="G22" s="659"/>
      <c r="H22" s="68"/>
      <c r="I22" s="358"/>
      <c r="J22" s="330"/>
      <c r="K22" s="331"/>
      <c r="L22" s="332" t="s">
        <v>285</v>
      </c>
      <c r="M22" s="333"/>
    </row>
    <row r="23" spans="1:13" ht="39" x14ac:dyDescent="0.25">
      <c r="A23" s="671" t="s">
        <v>164</v>
      </c>
      <c r="B23" s="35" t="s">
        <v>288</v>
      </c>
      <c r="C23" s="35" t="s">
        <v>287</v>
      </c>
      <c r="D23" s="36"/>
      <c r="E23" s="37" t="str">
        <f t="shared" ref="E23:E29" si="0">VLOOKUP(J23,Anerkennung,2)</f>
        <v>Standart</v>
      </c>
      <c r="F23" s="38" t="str">
        <f t="shared" ref="F23:F29" si="1">VLOOKUP(J23,Anerkennung,4)</f>
        <v>A</v>
      </c>
      <c r="G23" s="39" t="str">
        <f t="shared" ref="G23:G29" si="2">VLOOKUP(J23,Anerkennung,3)</f>
        <v>Nachweis des Inhaltes und des Abschlusses der Qualifizierung</v>
      </c>
      <c r="H23" s="40" t="str">
        <f>VLOOKUP(K23,Auflagen,2)</f>
        <v>Empfehlung: die nicht bekanntnen Inhalte (z. B. die Spezifika des Landes-KatS und des DRK-Landesverbandes) sind im Nachgang zur Anerkennung, aber vor einem Einsatz, zu vermitteln.</v>
      </c>
      <c r="I23" s="359"/>
      <c r="J23" s="334">
        <v>3</v>
      </c>
      <c r="K23" s="335">
        <v>1</v>
      </c>
      <c r="L23" s="317" t="s">
        <v>285</v>
      </c>
      <c r="M23" s="318"/>
    </row>
    <row r="24" spans="1:13" ht="39.5" thickBot="1" x14ac:dyDescent="0.3">
      <c r="A24" s="672" t="s">
        <v>165</v>
      </c>
      <c r="B24" s="41" t="s">
        <v>229</v>
      </c>
      <c r="C24" s="909" t="s">
        <v>228</v>
      </c>
      <c r="D24" s="909"/>
      <c r="E24" s="43" t="str">
        <f t="shared" si="0"/>
        <v>Standart</v>
      </c>
      <c r="F24" s="44" t="str">
        <f t="shared" si="1"/>
        <v>A</v>
      </c>
      <c r="G24" s="42" t="str">
        <f t="shared" si="2"/>
        <v>Nachweis des Inhaltes und des Abschlusses der Qualifizierung</v>
      </c>
      <c r="H24" s="45" t="str">
        <f>VLOOKUP(K24,Auflagen,2)</f>
        <v>Die nicht bekannten Inhalte (z. B. die Spezifika des Landes-KatS und des DRK-Landesverbandes) sind im Nachgang zur Anerkennung, aber vor einem Einsatz, zu vermitteln.</v>
      </c>
      <c r="I24" s="359"/>
      <c r="J24" s="339">
        <v>3</v>
      </c>
      <c r="K24" s="340">
        <v>2</v>
      </c>
      <c r="L24" s="317" t="s">
        <v>285</v>
      </c>
      <c r="M24" s="318"/>
    </row>
    <row r="25" spans="1:13" ht="38" customHeight="1" thickBot="1" x14ac:dyDescent="0.3">
      <c r="A25" s="662" t="s">
        <v>166</v>
      </c>
      <c r="B25" s="910" t="s">
        <v>255</v>
      </c>
      <c r="C25" s="911"/>
      <c r="D25" s="911"/>
      <c r="E25" s="47" t="str">
        <f t="shared" si="0"/>
        <v>Auflagen</v>
      </c>
      <c r="F25" s="48" t="str">
        <f t="shared" si="1"/>
        <v>B</v>
      </c>
      <c r="G25" s="46" t="str">
        <f t="shared" si="2"/>
        <v>Nachweis des Inhaltes und des Abschlusses der Qualifizierung</v>
      </c>
      <c r="H25" s="49" t="str">
        <f>VLOOKUP(K25,Auflagen,2)</f>
        <v>Sofern der im o.g. Curriculum beschriebene Mindestinhalt erfüllt wurde; ggf. mit der Auflage der Vermittlung der Spezifika des Landes-KatS und des DRK-Landesverbandes, sowie einer Prüfung,</v>
      </c>
      <c r="I25" s="359"/>
      <c r="J25" s="339">
        <v>4</v>
      </c>
      <c r="K25" s="340">
        <v>3</v>
      </c>
      <c r="L25" s="317" t="s">
        <v>285</v>
      </c>
      <c r="M25" s="318"/>
    </row>
    <row r="26" spans="1:13" ht="50" x14ac:dyDescent="0.25">
      <c r="A26" s="957" t="s">
        <v>168</v>
      </c>
      <c r="B26" s="916" t="s">
        <v>169</v>
      </c>
      <c r="C26" s="122">
        <v>1</v>
      </c>
      <c r="D26" s="67" t="s">
        <v>388</v>
      </c>
      <c r="E26" s="923" t="str">
        <f t="shared" si="0"/>
        <v>Auflagen</v>
      </c>
      <c r="F26" s="925" t="str">
        <f t="shared" si="1"/>
        <v>B</v>
      </c>
      <c r="G26" s="916" t="str">
        <f t="shared" si="2"/>
        <v>Nachweis der Ernennung und der praktischen Tätigkeit</v>
      </c>
      <c r="H26" s="927" t="str">
        <f>VLOOKUP(K26,Auflagen,2)</f>
        <v>Die nicht bekannten Inhalte (z. B. die Spezifika des Landes-KatS und des DRK-Landesverbandes) sind im Nachgang zur Anerkennung, aber vor einem Einsatz, zu vermitteln.</v>
      </c>
      <c r="I26" s="359"/>
      <c r="J26" s="940">
        <v>12</v>
      </c>
      <c r="K26" s="962">
        <v>2</v>
      </c>
      <c r="L26" s="317" t="s">
        <v>285</v>
      </c>
      <c r="M26" s="318"/>
    </row>
    <row r="27" spans="1:13" ht="50" x14ac:dyDescent="0.25">
      <c r="A27" s="961"/>
      <c r="B27" s="917"/>
      <c r="C27" s="118">
        <v>2</v>
      </c>
      <c r="D27" s="113" t="s">
        <v>389</v>
      </c>
      <c r="E27" s="964"/>
      <c r="F27" s="965"/>
      <c r="G27" s="966"/>
      <c r="H27" s="931"/>
      <c r="I27" s="359"/>
      <c r="J27" s="941"/>
      <c r="K27" s="963"/>
      <c r="L27" s="317" t="s">
        <v>285</v>
      </c>
      <c r="M27" s="318"/>
    </row>
    <row r="28" spans="1:13" ht="38" thickBot="1" x14ac:dyDescent="0.3">
      <c r="A28" s="956"/>
      <c r="B28" s="910"/>
      <c r="C28" s="66">
        <v>3</v>
      </c>
      <c r="D28" s="113" t="s">
        <v>198</v>
      </c>
      <c r="E28" s="47" t="str">
        <f t="shared" si="0"/>
        <v>Auflagen</v>
      </c>
      <c r="F28" s="48" t="str">
        <f t="shared" si="1"/>
        <v>B</v>
      </c>
      <c r="G28" s="46" t="str">
        <f t="shared" si="2"/>
        <v>Nachweis des Abschlusses der Qualifizierung und praktischen Tätigkeit</v>
      </c>
      <c r="H28" s="928"/>
      <c r="I28" s="359"/>
      <c r="J28" s="339">
        <v>10</v>
      </c>
      <c r="K28" s="945"/>
      <c r="L28" s="317" t="s">
        <v>285</v>
      </c>
      <c r="M28" s="318"/>
    </row>
    <row r="29" spans="1:13" ht="25" customHeight="1" x14ac:dyDescent="0.25">
      <c r="A29" s="957" t="s">
        <v>170</v>
      </c>
      <c r="B29" s="916" t="s">
        <v>171</v>
      </c>
      <c r="C29" s="122">
        <v>1</v>
      </c>
      <c r="D29" s="65" t="s">
        <v>294</v>
      </c>
      <c r="E29" s="923" t="str">
        <f t="shared" si="0"/>
        <v>Auflagen</v>
      </c>
      <c r="F29" s="925" t="str">
        <f t="shared" si="1"/>
        <v>B</v>
      </c>
      <c r="G29" s="916" t="str">
        <f t="shared" si="2"/>
        <v>Nachweis des Abschlusses der Qualifizierung und praktischen Tätigkeit</v>
      </c>
      <c r="H29" s="927" t="str">
        <f>VLOOKUP(K29,Auflagen,2)</f>
        <v>Sofern der im o.g. Curriculum beschriebene Mindestinhalt erfüllt wurde, mit der Auflage der Vermittlung der Spezifika des Landes-KatS und des DRK-Landesverbandes; sowie ggf. einer Prüfung.</v>
      </c>
      <c r="I29" s="359"/>
      <c r="J29" s="940">
        <v>10</v>
      </c>
      <c r="K29" s="944">
        <v>4</v>
      </c>
      <c r="L29" s="317" t="s">
        <v>285</v>
      </c>
      <c r="M29" s="318"/>
    </row>
    <row r="30" spans="1:13" ht="25" customHeight="1" thickBot="1" x14ac:dyDescent="0.3">
      <c r="A30" s="956"/>
      <c r="B30" s="910"/>
      <c r="C30" s="116">
        <v>2</v>
      </c>
      <c r="D30" s="531" t="s">
        <v>293</v>
      </c>
      <c r="E30" s="924"/>
      <c r="F30" s="926"/>
      <c r="G30" s="910"/>
      <c r="H30" s="928"/>
      <c r="I30" s="359"/>
      <c r="J30" s="941"/>
      <c r="K30" s="945"/>
      <c r="L30" s="317" t="s">
        <v>285</v>
      </c>
      <c r="M30" s="318"/>
    </row>
    <row r="31" spans="1:13" s="2" customFormat="1" ht="38" customHeight="1" thickBot="1" x14ac:dyDescent="0.3">
      <c r="A31" s="662" t="s">
        <v>176</v>
      </c>
      <c r="B31" s="58" t="s">
        <v>223</v>
      </c>
      <c r="C31" s="933" t="s">
        <v>254</v>
      </c>
      <c r="D31" s="910"/>
      <c r="E31" s="60" t="str">
        <f>VLOOKUP(J31,Anerkennung,2)</f>
        <v>Prüfung</v>
      </c>
      <c r="F31" s="61" t="str">
        <f>VLOOKUP(J31,Anerkennung,4)</f>
        <v>B</v>
      </c>
      <c r="G31" s="62" t="str">
        <f>VLOOKUP(J31,Anerkennung,3)</f>
        <v>Detailierter Nachweis des Inhaltes der Qualifizierung und des Abschlusses</v>
      </c>
      <c r="H31" s="63" t="str">
        <f>VLOOKUP(K31,Auflagen,2)</f>
        <v>Sofern in Umfang und Inhalt mit unserer Qualifizierung vergleichbar oder höherwertiger; ggf. mit der Auflage der Vermittlung der Spezifika des Landes-KatS und des DRK-Landesverbandes, oder einer Prüfung.</v>
      </c>
      <c r="I31" s="359"/>
      <c r="J31" s="339">
        <v>5</v>
      </c>
      <c r="K31" s="346">
        <v>5</v>
      </c>
      <c r="L31" s="332" t="s">
        <v>285</v>
      </c>
      <c r="M31" s="333"/>
    </row>
    <row r="32" spans="1:13" s="2" customFormat="1" ht="19" customHeight="1" x14ac:dyDescent="0.25">
      <c r="A32" s="666" t="s">
        <v>177</v>
      </c>
      <c r="B32" s="916" t="s">
        <v>216</v>
      </c>
      <c r="C32" s="64">
        <v>1</v>
      </c>
      <c r="D32" s="65" t="s">
        <v>218</v>
      </c>
      <c r="E32" s="923" t="str">
        <f>VLOOKUP(J32,Anerkennung,2)</f>
        <v>Beurteil ung</v>
      </c>
      <c r="F32" s="925" t="str">
        <f>VLOOKUP(J32,Anerkennung,4)</f>
        <v>C</v>
      </c>
      <c r="G32" s="916" t="str">
        <f>VLOOKUP(J32,Anerkennung,3)</f>
        <v>Detailierter Nachweis der gemachten Praxiserfahrungen.</v>
      </c>
      <c r="H32" s="927" t="str">
        <f>VLOOKUP(K32,Auflagen,2)</f>
        <v>Die Anerkennung ist nur möglich, wenn die gemachte Erfahrungen dem Umfang und Inhalt unserer Qualifizierung entsprechen oder höherwertig sind; ggf. mit einer Prüfung.</v>
      </c>
      <c r="I32" s="359"/>
      <c r="J32" s="939">
        <v>6</v>
      </c>
      <c r="K32" s="856">
        <v>8</v>
      </c>
      <c r="L32" s="332" t="s">
        <v>285</v>
      </c>
      <c r="M32" s="333"/>
    </row>
    <row r="33" spans="1:13" s="2" customFormat="1" ht="19" customHeight="1" thickBot="1" x14ac:dyDescent="0.3">
      <c r="A33" s="662"/>
      <c r="B33" s="910"/>
      <c r="C33" s="66">
        <v>2</v>
      </c>
      <c r="D33" s="46" t="s">
        <v>219</v>
      </c>
      <c r="E33" s="924"/>
      <c r="F33" s="926"/>
      <c r="G33" s="910"/>
      <c r="H33" s="928"/>
      <c r="I33" s="359"/>
      <c r="J33" s="939"/>
      <c r="K33" s="856"/>
      <c r="L33" s="332" t="s">
        <v>285</v>
      </c>
      <c r="M33" s="333"/>
    </row>
    <row r="34" spans="1:13" s="2" customFormat="1" ht="39" x14ac:dyDescent="0.25">
      <c r="A34" s="957" t="s">
        <v>179</v>
      </c>
      <c r="B34" s="916" t="s">
        <v>180</v>
      </c>
      <c r="C34" s="107">
        <v>1</v>
      </c>
      <c r="D34" s="108" t="s">
        <v>181</v>
      </c>
      <c r="E34" s="109" t="str">
        <f>VLOOKUP(J34,Anerkennung,2)</f>
        <v>Standart</v>
      </c>
      <c r="F34" s="110" t="str">
        <f>VLOOKUP(J34,Anerkennung,4)</f>
        <v>A</v>
      </c>
      <c r="G34" s="108" t="str">
        <f>VLOOKUP(J34,Anerkennung,3)</f>
        <v>Nachweis der erfolgten Anerkennung</v>
      </c>
      <c r="H34" s="111" t="str">
        <f>VLOOKUP(K34,Auflagen,2)</f>
        <v>Nur möglich diese sich auf das o.g. Curriculum bezieht; ggf. mit Auflage der Vermittlung der aktuellen Spezifika des Landes-KatS und des DRK-Landesverbandes.</v>
      </c>
      <c r="I34" s="359"/>
      <c r="J34" s="339">
        <v>9</v>
      </c>
      <c r="K34" s="346">
        <v>6</v>
      </c>
      <c r="L34" s="332" t="s">
        <v>285</v>
      </c>
      <c r="M34" s="333"/>
    </row>
    <row r="35" spans="1:13" s="2" customFormat="1" ht="19" customHeight="1" x14ac:dyDescent="0.25">
      <c r="A35" s="961"/>
      <c r="B35" s="917"/>
      <c r="C35" s="118">
        <v>2</v>
      </c>
      <c r="D35" s="500" t="s">
        <v>101</v>
      </c>
      <c r="E35" s="929" t="str">
        <f>VLOOKUP(J35,Anerkennung,2)</f>
        <v>Standart</v>
      </c>
      <c r="F35" s="930" t="str">
        <f>VLOOKUP(J35,Anerkennung,4)</f>
        <v>A</v>
      </c>
      <c r="G35" s="917" t="str">
        <f>VLOOKUP(J35,Anerkennung,3)</f>
        <v>Nachweis des Inhaltes und des Abschlusses der Qualifizierung</v>
      </c>
      <c r="H35" s="931" t="str">
        <f>VLOOKUP(K35,Auflagen,2)</f>
        <v>Die nicht bekannten Inhalte (z. B. die Spezifika des Landes-KatS und des DRK-Landesverbandes) sind im Nachgang zur Anerkennung, aber vor einem Einsatz, zu vermitteln.</v>
      </c>
      <c r="I35" s="359"/>
      <c r="J35" s="940">
        <v>3</v>
      </c>
      <c r="K35" s="944">
        <v>2</v>
      </c>
      <c r="L35" s="332" t="s">
        <v>285</v>
      </c>
      <c r="M35" s="333"/>
    </row>
    <row r="36" spans="1:13" s="2" customFormat="1" ht="19" customHeight="1" thickBot="1" x14ac:dyDescent="0.3">
      <c r="A36" s="956"/>
      <c r="B36" s="910"/>
      <c r="C36" s="66">
        <v>3</v>
      </c>
      <c r="D36" s="46" t="s">
        <v>159</v>
      </c>
      <c r="E36" s="924"/>
      <c r="F36" s="926"/>
      <c r="G36" s="910"/>
      <c r="H36" s="928"/>
      <c r="I36" s="359"/>
      <c r="J36" s="941"/>
      <c r="K36" s="945"/>
      <c r="L36" s="332" t="s">
        <v>285</v>
      </c>
      <c r="M36" s="333"/>
    </row>
    <row r="37" spans="1:13" s="2" customFormat="1" ht="15.5" x14ac:dyDescent="0.25">
      <c r="A37" s="9" t="s">
        <v>221</v>
      </c>
      <c r="B37" s="76"/>
      <c r="C37" s="76"/>
      <c r="D37" s="37"/>
      <c r="E37" s="37"/>
      <c r="F37" s="38"/>
      <c r="G37" s="39"/>
      <c r="H37" s="40"/>
      <c r="I37" s="359"/>
      <c r="J37" s="347"/>
      <c r="K37" s="348"/>
      <c r="L37" s="332" t="s">
        <v>285</v>
      </c>
      <c r="M37" s="333"/>
    </row>
    <row r="38" spans="1:13" ht="38" customHeight="1" thickBot="1" x14ac:dyDescent="0.3">
      <c r="A38" s="27" t="s">
        <v>182</v>
      </c>
      <c r="B38" s="74" t="s">
        <v>183</v>
      </c>
      <c r="C38" s="932" t="s">
        <v>254</v>
      </c>
      <c r="D38" s="932"/>
      <c r="E38" s="72" t="str">
        <f>VLOOKUP(J38,Anerkennung,2)</f>
        <v>Beurteil ung</v>
      </c>
      <c r="F38" s="73" t="str">
        <f>VLOOKUP(J38,Anerkennung,4)</f>
        <v>C</v>
      </c>
      <c r="G38" s="74" t="str">
        <f>VLOOKUP(J38,Anerkennung,3)</f>
        <v>Detailierter Nachweis des Inhaltes und des Abschlusses der Qualifizierung</v>
      </c>
      <c r="H38" s="75" t="str">
        <f>VLOOKUP(K38,Auflagen,2)</f>
        <v>Die Anerkennung ist nur möglich, wenn die erfolgte Qualifikation im Umfang und im Inhalt unserer Qualifizierung entspricht oder höherwertiger ist; ggf. mit einer Prüfung.</v>
      </c>
      <c r="I38" s="359"/>
      <c r="J38" s="339">
        <v>14</v>
      </c>
      <c r="K38" s="346">
        <v>7</v>
      </c>
      <c r="L38" s="317" t="s">
        <v>285</v>
      </c>
      <c r="M38" s="318"/>
    </row>
    <row r="39" spans="1:13" s="2" customFormat="1" ht="38" customHeight="1" thickBot="1" x14ac:dyDescent="0.3">
      <c r="A39" s="28" t="s">
        <v>184</v>
      </c>
      <c r="B39" s="62" t="s">
        <v>216</v>
      </c>
      <c r="C39" s="933" t="s">
        <v>254</v>
      </c>
      <c r="D39" s="933"/>
      <c r="E39" s="60" t="str">
        <f>VLOOKUP(J39,Anerkennung,2)</f>
        <v>Beurteil ung</v>
      </c>
      <c r="F39" s="61" t="str">
        <f>VLOOKUP(J39,Anerkennung,4)</f>
        <v>C</v>
      </c>
      <c r="G39" s="62" t="str">
        <f>VLOOKUP(J39,Anerkennung,3)</f>
        <v>Detailierter Nachweis der gemachten Praxiserfahrungen.</v>
      </c>
      <c r="H39" s="63" t="str">
        <f>VLOOKUP(K39,Auflagen,2)</f>
        <v>Die Anerkennung ist nur möglich, wenn die gemachte Erfahrungen dem Umfang und Inhalt unserer Qualifizierung entsprechen oder höherwertig sind; ggf. mit einer Prüfung.</v>
      </c>
      <c r="I39" s="359"/>
      <c r="J39" s="339">
        <v>6</v>
      </c>
      <c r="K39" s="346">
        <v>8</v>
      </c>
      <c r="L39" s="332" t="s">
        <v>285</v>
      </c>
      <c r="M39" s="333"/>
    </row>
    <row r="40" spans="1:13" ht="12.5" x14ac:dyDescent="0.25">
      <c r="A40" s="318"/>
      <c r="B40" s="363"/>
      <c r="C40" s="363"/>
      <c r="D40" s="364"/>
      <c r="E40" s="364"/>
      <c r="F40" s="364"/>
      <c r="G40" s="364"/>
      <c r="H40" s="364"/>
      <c r="I40" s="318"/>
      <c r="J40" s="318"/>
      <c r="K40" s="318"/>
      <c r="L40" s="317"/>
      <c r="M40" s="318"/>
    </row>
    <row r="41" spans="1:13" ht="12.5" x14ac:dyDescent="0.25">
      <c r="A41" s="318"/>
      <c r="B41" s="363"/>
      <c r="C41" s="363"/>
      <c r="D41" s="364"/>
      <c r="E41" s="364"/>
      <c r="F41" s="364"/>
      <c r="G41" s="364"/>
      <c r="H41" s="364"/>
      <c r="I41" s="318"/>
      <c r="J41" s="318"/>
      <c r="K41" s="318"/>
      <c r="L41" s="317"/>
      <c r="M41" s="318"/>
    </row>
    <row r="42" spans="1:13" ht="12.5" x14ac:dyDescent="0.25">
      <c r="B42" s="77"/>
      <c r="C42" s="77"/>
    </row>
    <row r="43" spans="1:13" ht="12.5" x14ac:dyDescent="0.25">
      <c r="B43" s="77"/>
      <c r="C43" s="77"/>
    </row>
    <row r="44" spans="1:13" ht="12.5" x14ac:dyDescent="0.25">
      <c r="B44" s="77"/>
      <c r="C44" s="77"/>
    </row>
  </sheetData>
  <sheetProtection algorithmName="SHA-512" hashValue="IEkZbXWbGwz1u3tIFKh0AbKLafvfKfA2nV3sF/2HEzx591Mx25Bi4i9Te7e1IUtIb6uV3UIams4GU5ZL6QseDw==" saltValue="2Jx6fvxgfnf2hCdM0mM8+g==" spinCount="100000" sheet="1" objects="1" scenarios="1"/>
  <mergeCells count="41">
    <mergeCell ref="K35:K36"/>
    <mergeCell ref="K26:K28"/>
    <mergeCell ref="B29:B30"/>
    <mergeCell ref="J29:J30"/>
    <mergeCell ref="K29:K30"/>
    <mergeCell ref="J32:J33"/>
    <mergeCell ref="K32:K33"/>
    <mergeCell ref="F29:F30"/>
    <mergeCell ref="G29:G30"/>
    <mergeCell ref="H29:H30"/>
    <mergeCell ref="J26:J27"/>
    <mergeCell ref="J35:J36"/>
    <mergeCell ref="E26:E27"/>
    <mergeCell ref="F26:F27"/>
    <mergeCell ref="G26:G27"/>
    <mergeCell ref="H35:H36"/>
    <mergeCell ref="C38:D38"/>
    <mergeCell ref="C39:D39"/>
    <mergeCell ref="E35:E36"/>
    <mergeCell ref="F35:F36"/>
    <mergeCell ref="G35:G36"/>
    <mergeCell ref="H32:H33"/>
    <mergeCell ref="E32:E33"/>
    <mergeCell ref="F32:F33"/>
    <mergeCell ref="G32:G33"/>
    <mergeCell ref="C31:D31"/>
    <mergeCell ref="B32:B33"/>
    <mergeCell ref="A29:A30"/>
    <mergeCell ref="E29:E30"/>
    <mergeCell ref="A34:A36"/>
    <mergeCell ref="B34:B36"/>
    <mergeCell ref="B8:H8"/>
    <mergeCell ref="B10:H10"/>
    <mergeCell ref="B13:H13"/>
    <mergeCell ref="B15:H15"/>
    <mergeCell ref="A26:A28"/>
    <mergeCell ref="H26:H28"/>
    <mergeCell ref="B12:H12"/>
    <mergeCell ref="C24:D24"/>
    <mergeCell ref="B25:D25"/>
    <mergeCell ref="B26:B28"/>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5399-1019-4530-B2E3-B39B0A3A4CB2}">
  <sheetPr>
    <tabColor theme="0"/>
  </sheetPr>
  <dimension ref="A1:M48"/>
  <sheetViews>
    <sheetView showGridLines="0" zoomScaleNormal="100" zoomScaleSheetLayoutView="180" zoomScalePageLayoutView="90" workbookViewId="0">
      <selection activeCell="B9" sqref="B9"/>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Grundlagen PSNV</v>
      </c>
      <c r="B3" s="83"/>
      <c r="E3" s="84" t="s">
        <v>26</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Psychosoziale Notfallversorgung</v>
      </c>
      <c r="E4" s="85"/>
      <c r="F4" s="86" t="s">
        <v>438</v>
      </c>
      <c r="G4" s="87">
        <f>VLOOKUP($E$3,Seminarliste,8)</f>
        <v>46095</v>
      </c>
      <c r="H4" s="87" t="str">
        <f>CONCATENATE("Ausführung: ",VLOOKUP($E$3,Seminarliste,9))</f>
        <v>Ausführung: Bundesverband</v>
      </c>
      <c r="I4" s="353"/>
      <c r="J4" s="328" t="s">
        <v>79</v>
      </c>
      <c r="K4" s="329" t="s">
        <v>247</v>
      </c>
      <c r="L4" s="322" t="s">
        <v>285</v>
      </c>
      <c r="M4" s="320"/>
    </row>
    <row r="5" spans="1:13" ht="12.5" x14ac:dyDescent="0.25">
      <c r="A5" s="81" t="str">
        <f>VLOOKUP($E$3,Seminarliste,5)</f>
        <v>Lehr-Lern-Unterlage von 2018 (aus SozBt Curriculum 2018 ausgegleidert)</v>
      </c>
      <c r="E5" s="77"/>
      <c r="F5" s="77"/>
      <c r="G5" s="81" t="str">
        <f>CONCATENATE("Umfang ",VLOOKUP($E$3,Seminarliste,6)," UE")</f>
        <v>Umfang 16 UE</v>
      </c>
      <c r="H5" s="87" t="str">
        <f>VLOOKUP($E$3,Seminarliste,10)</f>
        <v xml:space="preserve"> </v>
      </c>
      <c r="I5" s="354"/>
      <c r="J5" s="396"/>
      <c r="K5" s="396"/>
      <c r="L5" s="322" t="s">
        <v>285</v>
      </c>
      <c r="M5" s="318"/>
    </row>
    <row r="6" spans="1:13" s="233" customFormat="1" ht="5.5" x14ac:dyDescent="0.25">
      <c r="A6" s="312"/>
      <c r="B6" s="313"/>
      <c r="C6" s="313"/>
      <c r="D6" s="313"/>
      <c r="E6" s="313"/>
      <c r="F6" s="313"/>
      <c r="G6" s="312"/>
      <c r="H6" s="314"/>
      <c r="I6" s="355"/>
      <c r="J6" s="522"/>
      <c r="K6" s="522"/>
      <c r="L6" s="322" t="s">
        <v>285</v>
      </c>
      <c r="M6" s="323"/>
    </row>
    <row r="7" spans="1:13" ht="13" x14ac:dyDescent="0.25">
      <c r="A7" s="307" t="s">
        <v>485</v>
      </c>
      <c r="B7" s="77"/>
      <c r="C7" s="77"/>
      <c r="D7" s="77"/>
      <c r="E7" s="77"/>
      <c r="F7" s="77"/>
      <c r="G7" s="81"/>
      <c r="H7" s="87"/>
      <c r="I7" s="354"/>
      <c r="J7" s="394"/>
      <c r="K7" s="395"/>
      <c r="L7" s="322" t="s">
        <v>285</v>
      </c>
      <c r="M7" s="318"/>
    </row>
    <row r="8" spans="1:13" ht="13" x14ac:dyDescent="0.25">
      <c r="A8" s="81"/>
      <c r="B8" s="860" t="s">
        <v>670</v>
      </c>
      <c r="C8" s="860"/>
      <c r="D8" s="860"/>
      <c r="E8" s="860"/>
      <c r="F8" s="860"/>
      <c r="G8" s="860"/>
      <c r="H8" s="860"/>
      <c r="I8" s="354"/>
      <c r="J8" s="394"/>
      <c r="K8" s="395"/>
      <c r="L8" s="322" t="s">
        <v>285</v>
      </c>
      <c r="M8" s="318"/>
    </row>
    <row r="9" spans="1:13" ht="13" x14ac:dyDescent="0.25">
      <c r="A9" s="307" t="s">
        <v>482</v>
      </c>
      <c r="B9" s="77"/>
      <c r="C9" s="77"/>
      <c r="D9" s="77"/>
      <c r="E9" s="77"/>
      <c r="F9" s="77"/>
      <c r="G9" s="81"/>
      <c r="H9" s="87"/>
      <c r="I9" s="354"/>
      <c r="J9" s="394"/>
      <c r="K9" s="395"/>
      <c r="L9" s="322" t="s">
        <v>285</v>
      </c>
      <c r="M9" s="318"/>
    </row>
    <row r="10" spans="1:13" ht="26" customHeight="1" x14ac:dyDescent="0.25">
      <c r="A10" s="81"/>
      <c r="B10" s="860" t="s">
        <v>667</v>
      </c>
      <c r="C10" s="860"/>
      <c r="D10" s="860"/>
      <c r="E10" s="860"/>
      <c r="F10" s="860"/>
      <c r="G10" s="860"/>
      <c r="H10" s="860"/>
      <c r="I10" s="354"/>
      <c r="J10" s="394"/>
      <c r="K10" s="395"/>
      <c r="L10" s="322" t="s">
        <v>285</v>
      </c>
      <c r="M10" s="318"/>
    </row>
    <row r="11" spans="1:13" ht="13" x14ac:dyDescent="0.25">
      <c r="A11" s="307" t="s">
        <v>483</v>
      </c>
      <c r="B11" s="77"/>
      <c r="C11" s="77"/>
      <c r="D11" s="77"/>
      <c r="E11" s="77"/>
      <c r="F11" s="77"/>
      <c r="G11" s="81"/>
      <c r="H11" s="87"/>
      <c r="I11" s="354"/>
      <c r="J11" s="394"/>
      <c r="K11" s="395"/>
      <c r="L11" s="322" t="s">
        <v>285</v>
      </c>
      <c r="M11" s="318"/>
    </row>
    <row r="12" spans="1:13" ht="13" x14ac:dyDescent="0.25">
      <c r="A12" s="81"/>
      <c r="B12" s="937" t="s">
        <v>600</v>
      </c>
      <c r="C12" s="937"/>
      <c r="D12" s="937"/>
      <c r="E12" s="937"/>
      <c r="F12" s="937"/>
      <c r="G12" s="937"/>
      <c r="H12" s="937"/>
      <c r="I12" s="354"/>
      <c r="J12" s="394"/>
      <c r="K12" s="395"/>
      <c r="L12" s="322" t="s">
        <v>285</v>
      </c>
      <c r="M12" s="318"/>
    </row>
    <row r="13" spans="1:13" ht="13" x14ac:dyDescent="0.25">
      <c r="A13" s="81"/>
      <c r="B13" s="937" t="s">
        <v>668</v>
      </c>
      <c r="C13" s="937"/>
      <c r="D13" s="937"/>
      <c r="E13" s="937"/>
      <c r="F13" s="937"/>
      <c r="G13" s="937"/>
      <c r="H13" s="937"/>
      <c r="I13" s="354"/>
      <c r="J13" s="394"/>
      <c r="K13" s="395"/>
      <c r="L13" s="322" t="s">
        <v>285</v>
      </c>
      <c r="M13" s="318"/>
    </row>
    <row r="14" spans="1:13" ht="13" x14ac:dyDescent="0.25">
      <c r="A14" s="307" t="s">
        <v>320</v>
      </c>
      <c r="B14" s="77"/>
      <c r="C14" s="77"/>
      <c r="D14" s="77"/>
      <c r="E14" s="77"/>
      <c r="F14" s="77"/>
      <c r="G14" s="81"/>
      <c r="H14" s="87"/>
      <c r="I14" s="354"/>
      <c r="J14" s="394"/>
      <c r="K14" s="395"/>
      <c r="L14" s="322" t="s">
        <v>285</v>
      </c>
      <c r="M14" s="318"/>
    </row>
    <row r="15" spans="1:13" ht="13" x14ac:dyDescent="0.25">
      <c r="A15" s="12"/>
      <c r="B15" s="937" t="s">
        <v>669</v>
      </c>
      <c r="C15" s="937"/>
      <c r="D15" s="937"/>
      <c r="E15" s="937"/>
      <c r="F15" s="937"/>
      <c r="G15" s="937"/>
      <c r="H15" s="937"/>
      <c r="I15" s="354"/>
      <c r="J15" s="394"/>
      <c r="K15" s="395"/>
      <c r="L15" s="322" t="s">
        <v>285</v>
      </c>
      <c r="M15" s="318"/>
    </row>
    <row r="16" spans="1:13" ht="13" x14ac:dyDescent="0.25">
      <c r="A16" s="374" t="s">
        <v>486</v>
      </c>
      <c r="B16" s="81"/>
      <c r="C16" s="77"/>
      <c r="D16" s="77"/>
      <c r="E16" s="77"/>
      <c r="F16" s="77"/>
      <c r="G16" s="81"/>
      <c r="H16" s="87"/>
      <c r="I16" s="354"/>
      <c r="J16" s="394"/>
      <c r="K16" s="395"/>
      <c r="L16" s="322" t="s">
        <v>285</v>
      </c>
      <c r="M16" s="318"/>
    </row>
    <row r="17" spans="1:13" ht="13" x14ac:dyDescent="0.25">
      <c r="A17" s="643"/>
      <c r="B17" s="117" t="s">
        <v>566</v>
      </c>
      <c r="C17" s="90"/>
      <c r="D17" s="90"/>
      <c r="E17" s="90"/>
      <c r="F17" s="90"/>
      <c r="G17" s="117"/>
      <c r="H17" s="642"/>
      <c r="I17" s="354"/>
      <c r="J17" s="394"/>
      <c r="K17" s="395"/>
      <c r="L17" s="322" t="s">
        <v>285</v>
      </c>
      <c r="M17" s="318"/>
    </row>
    <row r="18" spans="1:13" s="233" customFormat="1" ht="6" thickBot="1" x14ac:dyDescent="0.3">
      <c r="A18" s="311"/>
      <c r="B18" s="312"/>
      <c r="C18" s="313"/>
      <c r="D18" s="313"/>
      <c r="E18" s="313"/>
      <c r="F18" s="313"/>
      <c r="G18" s="312"/>
      <c r="H18" s="314"/>
      <c r="I18" s="355"/>
      <c r="J18" s="397"/>
      <c r="K18" s="398"/>
      <c r="L18" s="322" t="s">
        <v>285</v>
      </c>
      <c r="M18" s="323"/>
    </row>
    <row r="19" spans="1:13" ht="13.5" thickTop="1" x14ac:dyDescent="0.25">
      <c r="A19" s="306" t="s">
        <v>481</v>
      </c>
      <c r="B19" s="302"/>
      <c r="C19" s="303"/>
      <c r="D19" s="303"/>
      <c r="E19" s="304"/>
      <c r="F19" s="304"/>
      <c r="G19" s="302"/>
      <c r="H19" s="305"/>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393"/>
      <c r="K20" s="393"/>
      <c r="L20" s="317" t="s">
        <v>285</v>
      </c>
      <c r="M20" s="318"/>
    </row>
    <row r="21" spans="1:13" ht="16" customHeight="1" thickBot="1" x14ac:dyDescent="0.3">
      <c r="A21" s="18" t="s">
        <v>215</v>
      </c>
      <c r="B21" s="91"/>
      <c r="C21" s="92" t="s">
        <v>161</v>
      </c>
      <c r="D21" s="93"/>
      <c r="E21" s="310" t="s">
        <v>78</v>
      </c>
      <c r="F21" s="93" t="s">
        <v>330</v>
      </c>
      <c r="G21" s="95" t="s">
        <v>162</v>
      </c>
      <c r="H21" s="95" t="s">
        <v>248</v>
      </c>
      <c r="I21" s="357"/>
      <c r="J21" s="393"/>
      <c r="K21" s="393"/>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9" t="str">
        <f>VLOOKUP(J23,Anerkennung,2)</f>
        <v>Routine</v>
      </c>
      <c r="F23" s="38" t="str">
        <f>VLOOKUP(J23,Anerkennung,4)</f>
        <v>A</v>
      </c>
      <c r="G23" s="39" t="str">
        <f>VLOOKUP(J23,Anerkennung,3)</f>
        <v>Nachweis des Abschlusses der Qualifizierung</v>
      </c>
      <c r="H23" s="40" t="str">
        <f>VLOOKUP(K23,Auflagen,2)</f>
        <v>Empfehlung: die nicht bekanntnen Inhalte (z. B. die Spezifika des Landes-KatS und des DRK-Landesverbandes) sind im Nachgang zur Anerkennung, aber vor einem Einsatz, zu vermitteln.</v>
      </c>
      <c r="I23" s="359"/>
      <c r="J23" s="334">
        <v>1</v>
      </c>
      <c r="K23" s="335">
        <v>1</v>
      </c>
      <c r="L23" s="317" t="s">
        <v>285</v>
      </c>
      <c r="M23" s="318"/>
    </row>
    <row r="24" spans="1:13" ht="39.5" thickBot="1" x14ac:dyDescent="0.3">
      <c r="A24" s="31" t="s">
        <v>165</v>
      </c>
      <c r="B24" s="41" t="s">
        <v>229</v>
      </c>
      <c r="C24" s="909" t="s">
        <v>228</v>
      </c>
      <c r="D24" s="909"/>
      <c r="E24" s="43" t="str">
        <f>VLOOKUP(J24,Anerkennung,2)</f>
        <v>Standart</v>
      </c>
      <c r="F24" s="44" t="str">
        <f>VLOOKUP(J24,Anerkennung,4)</f>
        <v>A</v>
      </c>
      <c r="G24" s="42" t="str">
        <f>VLOOKUP(J24,Anerkennung,3)</f>
        <v>Nachweis des Inhaltes und des Abschlusses der Qualifizierung</v>
      </c>
      <c r="H24" s="45" t="str">
        <f>VLOOKUP(K24,Auflagen,2)</f>
        <v>Die nicht bekannten Inhalte (z. B. die Spezifika des Landes-KatS und des DRK-Landesverbandes) sind im Nachgang zur Anerkennung, aber vor einem Einsatz, zu vermitteln.</v>
      </c>
      <c r="I24" s="359"/>
      <c r="J24" s="339">
        <v>3</v>
      </c>
      <c r="K24" s="340">
        <v>2</v>
      </c>
      <c r="L24" s="317" t="s">
        <v>285</v>
      </c>
      <c r="M24" s="318"/>
    </row>
    <row r="25" spans="1:13" ht="38" customHeight="1" thickBot="1" x14ac:dyDescent="0.3">
      <c r="A25" s="21" t="s">
        <v>166</v>
      </c>
      <c r="B25" s="910" t="s">
        <v>255</v>
      </c>
      <c r="C25" s="911"/>
      <c r="D25" s="911"/>
      <c r="E25" s="47" t="str">
        <f>VLOOKUP(J25,Anerkennung,2)</f>
        <v>Standart</v>
      </c>
      <c r="F25" s="48" t="str">
        <f>VLOOKUP(J25,Anerkennung,4)</f>
        <v>A</v>
      </c>
      <c r="G25" s="46" t="str">
        <f>VLOOKUP(J25,Anerkennung,3)</f>
        <v>Nachweis des Inhaltes und des Abschlusses der Qualifizierung</v>
      </c>
      <c r="H25" s="49" t="str">
        <f>VLOOKUP(K25,Auflagen,2)</f>
        <v>Sofern der im o.g. Curriculum beschriebene Mindestinhalt erfüllt wurde; ggf. mit der Auflage der Vermittlung der Spezifika des Landes-KatS und des DRK-Landesverbandes, sowie einer Prüfung,</v>
      </c>
      <c r="I25" s="359"/>
      <c r="J25" s="339">
        <v>3</v>
      </c>
      <c r="K25" s="340">
        <v>3</v>
      </c>
      <c r="L25" s="317" t="s">
        <v>285</v>
      </c>
      <c r="M25" s="318"/>
    </row>
    <row r="26" spans="1:13" ht="38" customHeight="1" thickBot="1" x14ac:dyDescent="0.3">
      <c r="A26" s="21" t="s">
        <v>168</v>
      </c>
      <c r="B26" s="912" t="s">
        <v>169</v>
      </c>
      <c r="C26" s="912"/>
      <c r="D26" s="912"/>
      <c r="E26" s="47" t="str">
        <f>VLOOKUP(J26,Anerkennung,2)</f>
        <v>Standart</v>
      </c>
      <c r="F26" s="48" t="str">
        <f>VLOOKUP(J26,Anerkennung,4)</f>
        <v>A</v>
      </c>
      <c r="G26" s="46" t="str">
        <f>VLOOKUP(J26,Anerkennung,3)</f>
        <v>Nachweis des Inhaltes und des Abschlusses der Qualifizierung</v>
      </c>
      <c r="H26" s="49" t="str">
        <f>VLOOKUP(K26,Auflagen,2)</f>
        <v>Sofern der im o.g. Curriculum beschriebene Mindestinhalt erfüllt wurde; ggf. mit der Auflage der Vermittlung der Spezifika des Landes-KatS und des DRK-Landesverbandes, sowie einer Prüfung,</v>
      </c>
      <c r="I26" s="359"/>
      <c r="J26" s="339">
        <v>3</v>
      </c>
      <c r="K26" s="340">
        <v>3</v>
      </c>
      <c r="L26" s="317" t="s">
        <v>285</v>
      </c>
      <c r="M26" s="318"/>
    </row>
    <row r="27" spans="1:13" ht="13" customHeight="1" x14ac:dyDescent="0.25">
      <c r="A27" s="913" t="s">
        <v>170</v>
      </c>
      <c r="B27" s="916" t="s">
        <v>171</v>
      </c>
      <c r="C27" s="50">
        <v>1</v>
      </c>
      <c r="D27" s="51" t="s">
        <v>153</v>
      </c>
      <c r="E27" s="923" t="str">
        <f>VLOOKUP(J27,Anerkennung,2)</f>
        <v>Routine</v>
      </c>
      <c r="F27" s="925" t="str">
        <f>VLOOKUP(J27,Anerkennung,4)</f>
        <v>A</v>
      </c>
      <c r="G27" s="916" t="str">
        <f>VLOOKUP(J27,Anerkennung,3)</f>
        <v>Nachweis des Abschlusses der Qualifizierung</v>
      </c>
      <c r="H27" s="927" t="str">
        <f>VLOOKUP(K27,Auflagen,2)</f>
        <v>Empfehlung: die nicht bekanntnen Inhalte (z. B. die Spezifika des Landes-KatS und des DRK-Landesverbandes) sind im Nachgang zur Anerkennung, aber vor einem Einsatz, zu vermitteln.</v>
      </c>
      <c r="I27" s="359"/>
      <c r="J27" s="940">
        <v>1</v>
      </c>
      <c r="K27" s="944">
        <v>1</v>
      </c>
      <c r="L27" s="317" t="s">
        <v>285</v>
      </c>
      <c r="M27" s="318"/>
    </row>
    <row r="28" spans="1:13" ht="13" customHeight="1" x14ac:dyDescent="0.25">
      <c r="A28" s="914"/>
      <c r="B28" s="917"/>
      <c r="C28" s="54">
        <f>C27+1</f>
        <v>2</v>
      </c>
      <c r="D28" s="55" t="s">
        <v>85</v>
      </c>
      <c r="E28" s="929"/>
      <c r="F28" s="930"/>
      <c r="G28" s="917"/>
      <c r="H28" s="931"/>
      <c r="I28" s="359"/>
      <c r="J28" s="948"/>
      <c r="K28" s="949"/>
      <c r="L28" s="317" t="s">
        <v>285</v>
      </c>
      <c r="M28" s="318"/>
    </row>
    <row r="29" spans="1:13" ht="13" customHeight="1" x14ac:dyDescent="0.25">
      <c r="A29" s="914"/>
      <c r="B29" s="917"/>
      <c r="C29" s="54">
        <f t="shared" ref="C29:C35" si="0">C28+1</f>
        <v>3</v>
      </c>
      <c r="D29" s="55" t="s">
        <v>138</v>
      </c>
      <c r="E29" s="929"/>
      <c r="F29" s="930"/>
      <c r="G29" s="917"/>
      <c r="H29" s="931"/>
      <c r="I29" s="359"/>
      <c r="J29" s="948"/>
      <c r="K29" s="949"/>
      <c r="L29" s="317" t="s">
        <v>285</v>
      </c>
      <c r="M29" s="318"/>
    </row>
    <row r="30" spans="1:13" ht="25" x14ac:dyDescent="0.25">
      <c r="A30" s="914"/>
      <c r="B30" s="917"/>
      <c r="C30" s="54">
        <f t="shared" si="0"/>
        <v>4</v>
      </c>
      <c r="D30" s="55" t="s">
        <v>145</v>
      </c>
      <c r="E30" s="929"/>
      <c r="F30" s="930"/>
      <c r="G30" s="917"/>
      <c r="H30" s="931"/>
      <c r="I30" s="359"/>
      <c r="J30" s="948"/>
      <c r="K30" s="949"/>
      <c r="L30" s="317" t="s">
        <v>285</v>
      </c>
      <c r="M30" s="318"/>
    </row>
    <row r="31" spans="1:13" ht="25" customHeight="1" x14ac:dyDescent="0.25">
      <c r="A31" s="914"/>
      <c r="B31" s="917"/>
      <c r="C31" s="54">
        <f t="shared" si="0"/>
        <v>5</v>
      </c>
      <c r="D31" s="55" t="s">
        <v>147</v>
      </c>
      <c r="E31" s="929"/>
      <c r="F31" s="930"/>
      <c r="G31" s="917"/>
      <c r="H31" s="931"/>
      <c r="I31" s="359"/>
      <c r="J31" s="948"/>
      <c r="K31" s="949"/>
      <c r="L31" s="317" t="s">
        <v>285</v>
      </c>
      <c r="M31" s="318"/>
    </row>
    <row r="32" spans="1:13" ht="13" customHeight="1" x14ac:dyDescent="0.25">
      <c r="A32" s="914"/>
      <c r="B32" s="917"/>
      <c r="C32" s="54">
        <f t="shared" si="0"/>
        <v>6</v>
      </c>
      <c r="D32" s="55" t="s">
        <v>136</v>
      </c>
      <c r="E32" s="929"/>
      <c r="F32" s="930"/>
      <c r="G32" s="917"/>
      <c r="H32" s="931"/>
      <c r="I32" s="359"/>
      <c r="J32" s="948"/>
      <c r="K32" s="949"/>
      <c r="L32" s="317" t="s">
        <v>285</v>
      </c>
      <c r="M32" s="318"/>
    </row>
    <row r="33" spans="1:13" ht="25" x14ac:dyDescent="0.25">
      <c r="A33" s="914"/>
      <c r="B33" s="917"/>
      <c r="C33" s="103">
        <f t="shared" si="0"/>
        <v>7</v>
      </c>
      <c r="D33" s="531" t="s">
        <v>222</v>
      </c>
      <c r="E33" s="950"/>
      <c r="F33" s="951"/>
      <c r="G33" s="952"/>
      <c r="H33" s="953"/>
      <c r="I33" s="359"/>
      <c r="J33" s="941"/>
      <c r="K33" s="945"/>
      <c r="L33" s="317" t="s">
        <v>285</v>
      </c>
      <c r="M33" s="318"/>
    </row>
    <row r="34" spans="1:13" ht="39" x14ac:dyDescent="0.25">
      <c r="A34" s="914"/>
      <c r="B34" s="917"/>
      <c r="C34" s="247">
        <f t="shared" si="0"/>
        <v>8</v>
      </c>
      <c r="D34" s="248" t="s">
        <v>220</v>
      </c>
      <c r="E34" s="249" t="str">
        <f>VLOOKUP(J34,Anerkennung,2)</f>
        <v>Routine</v>
      </c>
      <c r="F34" s="170" t="str">
        <f>VLOOKUP(J34,Anerkennung,4)</f>
        <v>A</v>
      </c>
      <c r="G34" s="249" t="str">
        <f>VLOOKUP(J34,Anerkennung,3)</f>
        <v>Nachweis des Abschlusses und einer aktuellen Rettungsdienst-Fortbildung</v>
      </c>
      <c r="H34" s="250" t="str">
        <f>VLOOKUP(K34,Auflagen,2)</f>
        <v>Die nicht bekannten Inhalte (z. B. die Spezifika des Landes-KatS und des DRK-Landesverbandes) sind im Nachgang zur Anerkennung, aber vor einem Einsatz, zu vermitteln.</v>
      </c>
      <c r="I34" s="361"/>
      <c r="J34" s="339">
        <v>2</v>
      </c>
      <c r="K34" s="346">
        <v>2</v>
      </c>
      <c r="L34" s="317" t="s">
        <v>285</v>
      </c>
      <c r="M34" s="318"/>
    </row>
    <row r="35" spans="1:13" ht="50" customHeight="1" thickBot="1" x14ac:dyDescent="0.3">
      <c r="A35" s="915"/>
      <c r="B35" s="910"/>
      <c r="C35" s="173">
        <f t="shared" si="0"/>
        <v>9</v>
      </c>
      <c r="D35" s="95" t="s">
        <v>362</v>
      </c>
      <c r="E35" s="58" t="str">
        <f>VLOOKUP(J35,Anerkennung,2)</f>
        <v>Routine</v>
      </c>
      <c r="F35" s="48" t="str">
        <f>VLOOKUP(J35,Anerkennung,4)</f>
        <v>A</v>
      </c>
      <c r="G35" s="58" t="str">
        <f>VLOOKUP(J35,Anerkennung,3)</f>
        <v>Nachweis des Abschlusses der Qualifizierung</v>
      </c>
      <c r="H35" s="132" t="str">
        <f>VLOOKUP(K35,Auflagen,2)</f>
        <v>Die nicht bekannten Inhalte (z. B. die Spezifika des Landes-KatS und des DRK-Landesverbandes) sind im Nachgang zur Anerkennung, aber vor einem Einsatz, zu vermitteln.</v>
      </c>
      <c r="I35" s="359"/>
      <c r="J35" s="343">
        <v>1</v>
      </c>
      <c r="K35" s="344">
        <v>2</v>
      </c>
      <c r="L35" s="317" t="s">
        <v>285</v>
      </c>
      <c r="M35" s="318"/>
    </row>
    <row r="36" spans="1:13" s="2" customFormat="1" ht="38" customHeight="1" thickBot="1" x14ac:dyDescent="0.3">
      <c r="A36" s="21" t="s">
        <v>176</v>
      </c>
      <c r="B36" s="58" t="s">
        <v>223</v>
      </c>
      <c r="C36" s="910" t="s">
        <v>254</v>
      </c>
      <c r="D36" s="910"/>
      <c r="E36" s="47" t="str">
        <f>VLOOKUP(J36,Anerkennung,2)</f>
        <v>Prüfung</v>
      </c>
      <c r="F36" s="48" t="str">
        <f>VLOOKUP(J36,Anerkennung,4)</f>
        <v>B</v>
      </c>
      <c r="G36" s="58" t="str">
        <f>VLOOKUP(J36,Anerkennung,3)</f>
        <v>Detailierter Nachweis des Inhaltes der Qualifizierung und des Abschlusses</v>
      </c>
      <c r="H36" s="132" t="str">
        <f>VLOOKUP(K36,Auflagen,2)</f>
        <v>Sofern in Umfang und Inhalt mit unserer Qualifizierung vergleichbar oder höherwertiger; ggf. mit der Auflage der Vermittlung der Spezifika des Landes-KatS und des DRK-Landesverbandes, oder einer Prüfung.</v>
      </c>
      <c r="I36" s="359"/>
      <c r="J36" s="339">
        <v>5</v>
      </c>
      <c r="K36" s="346">
        <v>5</v>
      </c>
      <c r="L36" s="332" t="s">
        <v>285</v>
      </c>
      <c r="M36" s="333"/>
    </row>
    <row r="37" spans="1:13" s="2" customFormat="1" ht="19" customHeight="1" x14ac:dyDescent="0.25">
      <c r="A37" s="22" t="s">
        <v>177</v>
      </c>
      <c r="B37" s="916" t="s">
        <v>216</v>
      </c>
      <c r="C37" s="64">
        <v>1</v>
      </c>
      <c r="D37" s="65" t="s">
        <v>218</v>
      </c>
      <c r="E37" s="923" t="str">
        <f>VLOOKUP(J37,Anerkennung,2)</f>
        <v>Beurteil ung</v>
      </c>
      <c r="F37" s="925" t="str">
        <f>VLOOKUP(J37,Anerkennung,4)</f>
        <v>C</v>
      </c>
      <c r="G37" s="916" t="str">
        <f>VLOOKUP(J37,Anerkennung,3)</f>
        <v>Detailierter Nachweis der gemachten Praxiserfahrungen.</v>
      </c>
      <c r="H37" s="927" t="str">
        <f>VLOOKUP(K37,Auflagen,2)</f>
        <v>Die Anerkennung ist nur möglich, wenn die gemachte Erfahrungen dem Umfang und Inhalt unserer Qualifizierung entsprechen oder höherwertig sind; ggf. mit einer Prüfung.</v>
      </c>
      <c r="I37" s="359"/>
      <c r="J37" s="939">
        <v>6</v>
      </c>
      <c r="K37" s="856">
        <v>8</v>
      </c>
      <c r="L37" s="332" t="s">
        <v>285</v>
      </c>
      <c r="M37" s="333"/>
    </row>
    <row r="38" spans="1:13" s="2" customFormat="1" ht="19" customHeight="1" thickBot="1" x14ac:dyDescent="0.3">
      <c r="A38" s="21"/>
      <c r="B38" s="910"/>
      <c r="C38" s="66">
        <v>2</v>
      </c>
      <c r="D38" s="46" t="s">
        <v>219</v>
      </c>
      <c r="E38" s="924"/>
      <c r="F38" s="926"/>
      <c r="G38" s="910"/>
      <c r="H38" s="928"/>
      <c r="I38" s="359"/>
      <c r="J38" s="939"/>
      <c r="K38" s="856"/>
      <c r="L38" s="332" t="s">
        <v>285</v>
      </c>
      <c r="M38" s="333"/>
    </row>
    <row r="39" spans="1:13" s="2" customFormat="1" ht="39" x14ac:dyDescent="0.25">
      <c r="A39" s="913" t="s">
        <v>179</v>
      </c>
      <c r="B39" s="916" t="s">
        <v>180</v>
      </c>
      <c r="C39" s="64">
        <v>1</v>
      </c>
      <c r="D39" s="67" t="s">
        <v>181</v>
      </c>
      <c r="E39" s="68" t="str">
        <f>VLOOKUP(J39,Anerkennung,2)</f>
        <v>Routine</v>
      </c>
      <c r="F39" s="69" t="str">
        <f>VLOOKUP(J39,Anerkennung,4)</f>
        <v>A</v>
      </c>
      <c r="G39" s="67" t="str">
        <f>VLOOKUP(J39,Anerkennung,3)</f>
        <v>Nachweis der erfolgten Anerkennung</v>
      </c>
      <c r="H39" s="70" t="str">
        <f>VLOOKUP(K39,Auflagen,2)</f>
        <v>Nur möglich diese sich auf das o.g. Curriculum bezieht; ggf. mit Auflage der Vermittlung der aktuellen Spezifika des Landes-KatS und des DRK-Landesverbandes.</v>
      </c>
      <c r="I39" s="359"/>
      <c r="J39" s="339">
        <v>8</v>
      </c>
      <c r="K39" s="346">
        <v>6</v>
      </c>
      <c r="L39" s="332" t="s">
        <v>285</v>
      </c>
      <c r="M39" s="333"/>
    </row>
    <row r="40" spans="1:13" s="2" customFormat="1" ht="39.5" thickBot="1" x14ac:dyDescent="0.3">
      <c r="A40" s="915"/>
      <c r="B40" s="910"/>
      <c r="C40" s="66">
        <v>2</v>
      </c>
      <c r="D40" s="71" t="s">
        <v>266</v>
      </c>
      <c r="E40" s="72" t="str">
        <f>VLOOKUP(J40,Anerkennung,2)</f>
        <v>Routine</v>
      </c>
      <c r="F40" s="73" t="str">
        <f>VLOOKUP(J40,Anerkennung,4)</f>
        <v>A</v>
      </c>
      <c r="G40" s="74" t="str">
        <f>VLOOKUP(J40,Anerkennung,3)</f>
        <v>Nachweis des Abschlusses der Qualifizierung</v>
      </c>
      <c r="H40" s="75" t="str">
        <f>VLOOKUP(K40,Auflagen,2)</f>
        <v>Empfehlung: die nicht bekanntnen Inhalte (z. B. die Spezifika des Landes-KatS und des DRK-Landesverbandes) sind im Nachgang zur Anerkennung, aber vor einem Einsatz, zu vermitteln.</v>
      </c>
      <c r="I40" s="359"/>
      <c r="J40" s="339">
        <v>1</v>
      </c>
      <c r="K40" s="346">
        <v>1</v>
      </c>
      <c r="L40" s="332" t="s">
        <v>285</v>
      </c>
      <c r="M40" s="333"/>
    </row>
    <row r="41" spans="1:13" s="2" customFormat="1" ht="15.5" x14ac:dyDescent="0.25">
      <c r="A41" s="9" t="s">
        <v>221</v>
      </c>
      <c r="B41" s="76"/>
      <c r="C41" s="76"/>
      <c r="D41" s="37"/>
      <c r="E41" s="37"/>
      <c r="F41" s="38"/>
      <c r="G41" s="39"/>
      <c r="H41" s="40"/>
      <c r="I41" s="359"/>
      <c r="J41" s="339">
        <v>1</v>
      </c>
      <c r="K41" s="346">
        <v>1</v>
      </c>
      <c r="L41" s="332" t="s">
        <v>285</v>
      </c>
      <c r="M41" s="333"/>
    </row>
    <row r="42" spans="1:13" ht="38" customHeight="1" thickBot="1" x14ac:dyDescent="0.3">
      <c r="A42" s="27" t="s">
        <v>182</v>
      </c>
      <c r="B42" s="74" t="s">
        <v>183</v>
      </c>
      <c r="C42" s="932" t="s">
        <v>254</v>
      </c>
      <c r="D42" s="932"/>
      <c r="E42" s="72" t="str">
        <f>VLOOKUP(J42,Anerkennung,2)</f>
        <v>Routine</v>
      </c>
      <c r="F42" s="73" t="str">
        <f>VLOOKUP(J42,Anerkennung,4)</f>
        <v>A</v>
      </c>
      <c r="G42" s="74" t="str">
        <f>VLOOKUP(J42,Anerkennung,3)</f>
        <v>Nachweis des Abschlusses der Qualifizierung</v>
      </c>
      <c r="H42" s="75" t="str">
        <f>VLOOKUP(K42,Auflagen,2)</f>
        <v>Empfehlung: die nicht bekanntnen Inhalte (z. B. die Spezifika des Landes-KatS und des DRK-Landesverbandes) sind im Nachgang zur Anerkennung, aber vor einem Einsatz, zu vermitteln.</v>
      </c>
      <c r="I42" s="359"/>
      <c r="J42" s="339">
        <v>1</v>
      </c>
      <c r="K42" s="346">
        <v>1</v>
      </c>
      <c r="L42" s="332" t="s">
        <v>285</v>
      </c>
      <c r="M42" s="333"/>
    </row>
    <row r="43" spans="1:13" s="2" customFormat="1" ht="38" customHeight="1" thickBot="1" x14ac:dyDescent="0.3">
      <c r="A43" s="28" t="s">
        <v>184</v>
      </c>
      <c r="B43" s="62" t="s">
        <v>216</v>
      </c>
      <c r="C43" s="933" t="s">
        <v>254</v>
      </c>
      <c r="D43" s="933"/>
      <c r="E43" s="60" t="str">
        <f>VLOOKUP(J43,Anerkennung,2)</f>
        <v>Routine</v>
      </c>
      <c r="F43" s="61" t="str">
        <f>VLOOKUP(J43,Anerkennung,4)</f>
        <v>A</v>
      </c>
      <c r="G43" s="62" t="str">
        <f>VLOOKUP(J43,Anerkennung,3)</f>
        <v>Nachweis des Abschlusses der Qualifizierung</v>
      </c>
      <c r="H43" s="63" t="str">
        <f>VLOOKUP(K43,Auflagen,2)</f>
        <v>Empfehlung: die nicht bekanntnen Inhalte (z. B. die Spezifika des Landes-KatS und des DRK-Landesverbandes) sind im Nachgang zur Anerkennung, aber vor einem Einsatz, zu vermitteln.</v>
      </c>
      <c r="I43" s="359"/>
      <c r="J43" s="339">
        <v>1</v>
      </c>
      <c r="K43" s="346">
        <v>1</v>
      </c>
      <c r="L43" s="332" t="s">
        <v>285</v>
      </c>
      <c r="M43" s="333"/>
    </row>
    <row r="44" spans="1:13" ht="15.5" x14ac:dyDescent="0.25">
      <c r="A44" s="318"/>
      <c r="B44" s="363"/>
      <c r="C44" s="363"/>
      <c r="D44" s="364"/>
      <c r="E44" s="364"/>
      <c r="F44" s="364"/>
      <c r="G44" s="364"/>
      <c r="H44" s="364"/>
      <c r="I44" s="359"/>
      <c r="J44" s="339">
        <v>1</v>
      </c>
      <c r="K44" s="346">
        <v>1</v>
      </c>
      <c r="L44" s="332" t="s">
        <v>285</v>
      </c>
      <c r="M44" s="333"/>
    </row>
    <row r="45" spans="1:13" ht="12.5" x14ac:dyDescent="0.25">
      <c r="A45" s="318"/>
      <c r="B45" s="363"/>
      <c r="C45" s="363"/>
      <c r="D45" s="364"/>
      <c r="E45" s="364"/>
      <c r="F45" s="364"/>
      <c r="G45" s="364"/>
      <c r="H45" s="364"/>
      <c r="I45" s="318"/>
      <c r="J45" s="318"/>
      <c r="K45" s="318"/>
      <c r="L45" s="317"/>
      <c r="M45" s="318"/>
    </row>
    <row r="46" spans="1:13" ht="12.5" x14ac:dyDescent="0.25">
      <c r="B46" s="77"/>
      <c r="C46" s="77"/>
    </row>
    <row r="47" spans="1:13" ht="12.5" x14ac:dyDescent="0.25">
      <c r="B47" s="77"/>
      <c r="C47" s="77"/>
    </row>
    <row r="48" spans="1:13" ht="12.5" x14ac:dyDescent="0.25">
      <c r="B48" s="77"/>
      <c r="C48" s="77"/>
    </row>
  </sheetData>
  <sheetProtection algorithmName="SHA-512" hashValue="ASoOvVOw4JVoSJo99n7CL8jYCqrB9uDl33qPd6p9VGwB/7Wyb14ILL/d2/22wfmB8IQ3Sjn79h17hCtKJVqQCQ==" saltValue="zJwOKc234ZIXf/5Ux6DY2w==" spinCount="100000" sheet="1" objects="1" scenarios="1"/>
  <mergeCells count="28">
    <mergeCell ref="B8:H8"/>
    <mergeCell ref="B10:H10"/>
    <mergeCell ref="B12:H12"/>
    <mergeCell ref="B13:H13"/>
    <mergeCell ref="B15:H15"/>
    <mergeCell ref="A27:A35"/>
    <mergeCell ref="F27:F33"/>
    <mergeCell ref="A39:A40"/>
    <mergeCell ref="B39:B40"/>
    <mergeCell ref="B37:B38"/>
    <mergeCell ref="F37:F38"/>
    <mergeCell ref="G27:G33"/>
    <mergeCell ref="H27:H33"/>
    <mergeCell ref="J27:J33"/>
    <mergeCell ref="K27:K33"/>
    <mergeCell ref="H37:H38"/>
    <mergeCell ref="J37:J38"/>
    <mergeCell ref="K37:K38"/>
    <mergeCell ref="G37:G38"/>
    <mergeCell ref="C42:D42"/>
    <mergeCell ref="C43:D43"/>
    <mergeCell ref="C24:D24"/>
    <mergeCell ref="E27:E33"/>
    <mergeCell ref="C36:D36"/>
    <mergeCell ref="E37:E38"/>
    <mergeCell ref="B25:D25"/>
    <mergeCell ref="B26:D26"/>
    <mergeCell ref="B27:B35"/>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4EDB9-64E2-4AB2-AC1B-1460EE0C2B8C}">
  <sheetPr>
    <tabColor theme="0"/>
  </sheetPr>
  <dimension ref="A1:M42"/>
  <sheetViews>
    <sheetView showGridLines="0" zoomScaleNormal="100" zoomScaleSheetLayoutView="180" zoomScalePageLayoutView="90" workbookViewId="0">
      <selection activeCell="A12" sqref="A12:XFD12"/>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Leiten von Bereitschaften</v>
      </c>
      <c r="B3" s="83"/>
      <c r="E3" s="84" t="s">
        <v>30</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Qualifizierung Leitungs- und Führungskräfte</v>
      </c>
      <c r="E4" s="85"/>
      <c r="F4" s="86" t="s">
        <v>438</v>
      </c>
      <c r="G4" s="87">
        <f>VLOOKUP($E$3,Seminarliste,8)</f>
        <v>44632</v>
      </c>
      <c r="H4" s="87" t="str">
        <f>CONCATENATE("Ausführung: ",VLOOKUP($E$3,Seminarliste,9))</f>
        <v>Ausführung: Bundesverband</v>
      </c>
      <c r="I4" s="353"/>
      <c r="J4" s="328" t="s">
        <v>79</v>
      </c>
      <c r="K4" s="329" t="s">
        <v>247</v>
      </c>
      <c r="L4" s="322" t="s">
        <v>285</v>
      </c>
      <c r="M4" s="320"/>
    </row>
    <row r="5" spans="1:13" ht="12.5" x14ac:dyDescent="0.25">
      <c r="A5" s="81" t="str">
        <f>VLOOKUP($E$3,Seminarliste,5)</f>
        <v>VR vom 11okt20; Lehr-Lern-Unterlagen von 2015</v>
      </c>
      <c r="E5" s="77"/>
      <c r="F5" s="77"/>
      <c r="G5" s="81" t="str">
        <f>CONCATENATE("Umfang ",VLOOKUP($E$3,Seminarliste,6)," UE")</f>
        <v>Umfang 24 UE</v>
      </c>
      <c r="H5" s="87" t="str">
        <f>VLOOKUP($E$3,Seminarliste,10)</f>
        <v xml:space="preserve"> </v>
      </c>
      <c r="I5" s="354"/>
      <c r="J5" s="634"/>
      <c r="K5" s="634"/>
      <c r="L5" s="322" t="s">
        <v>285</v>
      </c>
      <c r="M5" s="318"/>
    </row>
    <row r="6" spans="1:13" s="233" customFormat="1" ht="5.5" x14ac:dyDescent="0.25">
      <c r="A6" s="312"/>
      <c r="B6" s="313"/>
      <c r="C6" s="313"/>
      <c r="D6" s="313"/>
      <c r="E6" s="313"/>
      <c r="F6" s="313"/>
      <c r="G6" s="312"/>
      <c r="H6" s="314"/>
      <c r="I6" s="355"/>
      <c r="J6" s="640"/>
      <c r="K6" s="640"/>
      <c r="L6" s="322" t="s">
        <v>285</v>
      </c>
      <c r="M6" s="323"/>
    </row>
    <row r="7" spans="1:13" ht="13" x14ac:dyDescent="0.25">
      <c r="A7" s="641" t="s">
        <v>485</v>
      </c>
      <c r="B7" s="90"/>
      <c r="C7" s="90"/>
      <c r="D7" s="90"/>
      <c r="E7" s="90"/>
      <c r="F7" s="90"/>
      <c r="G7" s="117"/>
      <c r="H7" s="642"/>
      <c r="I7" s="354"/>
      <c r="J7" s="635"/>
      <c r="K7" s="636"/>
      <c r="L7" s="322" t="s">
        <v>285</v>
      </c>
      <c r="M7" s="318"/>
    </row>
    <row r="8" spans="1:13" ht="13" x14ac:dyDescent="0.25">
      <c r="A8" s="117"/>
      <c r="B8" s="972" t="s">
        <v>630</v>
      </c>
      <c r="C8" s="972"/>
      <c r="D8" s="972"/>
      <c r="E8" s="972"/>
      <c r="F8" s="972"/>
      <c r="G8" s="972"/>
      <c r="H8" s="972"/>
      <c r="I8" s="354"/>
      <c r="J8" s="635"/>
      <c r="K8" s="636"/>
      <c r="L8" s="322" t="s">
        <v>285</v>
      </c>
      <c r="M8" s="318"/>
    </row>
    <row r="9" spans="1:13" ht="13" x14ac:dyDescent="0.25">
      <c r="A9" s="641" t="s">
        <v>482</v>
      </c>
      <c r="B9" s="90"/>
      <c r="C9" s="90"/>
      <c r="D9" s="90"/>
      <c r="E9" s="90"/>
      <c r="F9" s="90"/>
      <c r="G9" s="117"/>
      <c r="H9" s="642"/>
      <c r="I9" s="354"/>
      <c r="J9" s="635"/>
      <c r="K9" s="636"/>
      <c r="L9" s="322" t="s">
        <v>285</v>
      </c>
      <c r="M9" s="318"/>
    </row>
    <row r="10" spans="1:13" ht="26" customHeight="1" x14ac:dyDescent="0.25">
      <c r="A10" s="117"/>
      <c r="B10" s="917" t="s">
        <v>631</v>
      </c>
      <c r="C10" s="917"/>
      <c r="D10" s="917"/>
      <c r="E10" s="917"/>
      <c r="F10" s="917"/>
      <c r="G10" s="917"/>
      <c r="H10" s="917"/>
      <c r="I10" s="354"/>
      <c r="J10" s="635"/>
      <c r="K10" s="636"/>
      <c r="L10" s="322" t="s">
        <v>285</v>
      </c>
      <c r="M10" s="318"/>
    </row>
    <row r="11" spans="1:13" ht="13" x14ac:dyDescent="0.25">
      <c r="A11" s="641" t="s">
        <v>483</v>
      </c>
      <c r="B11" s="90"/>
      <c r="C11" s="90"/>
      <c r="D11" s="90"/>
      <c r="E11" s="90"/>
      <c r="F11" s="90"/>
      <c r="G11" s="117"/>
      <c r="H11" s="642"/>
      <c r="I11" s="354"/>
      <c r="J11" s="635"/>
      <c r="K11" s="636"/>
      <c r="L11" s="322" t="s">
        <v>285</v>
      </c>
      <c r="M11" s="318"/>
    </row>
    <row r="12" spans="1:13" ht="13" x14ac:dyDescent="0.25">
      <c r="A12" s="81"/>
      <c r="B12" s="937" t="s">
        <v>633</v>
      </c>
      <c r="C12" s="937"/>
      <c r="D12" s="937"/>
      <c r="E12" s="937"/>
      <c r="F12" s="937"/>
      <c r="G12" s="937"/>
      <c r="H12" s="937"/>
      <c r="I12" s="354"/>
      <c r="J12" s="635"/>
      <c r="K12" s="636"/>
      <c r="L12" s="322" t="s">
        <v>285</v>
      </c>
      <c r="M12" s="318"/>
    </row>
    <row r="13" spans="1:13" ht="13" x14ac:dyDescent="0.25">
      <c r="A13" s="117"/>
      <c r="B13" s="972" t="s">
        <v>632</v>
      </c>
      <c r="C13" s="972"/>
      <c r="D13" s="972"/>
      <c r="E13" s="972"/>
      <c r="F13" s="972"/>
      <c r="G13" s="972"/>
      <c r="H13" s="972"/>
      <c r="I13" s="354"/>
      <c r="J13" s="635"/>
      <c r="K13" s="636"/>
      <c r="L13" s="322" t="s">
        <v>285</v>
      </c>
      <c r="M13" s="318"/>
    </row>
    <row r="14" spans="1:13" ht="13" x14ac:dyDescent="0.25">
      <c r="A14" s="641" t="s">
        <v>320</v>
      </c>
      <c r="B14" s="90"/>
      <c r="C14" s="90"/>
      <c r="D14" s="90"/>
      <c r="E14" s="90"/>
      <c r="F14" s="90"/>
      <c r="G14" s="117"/>
      <c r="H14" s="642"/>
      <c r="I14" s="354"/>
      <c r="J14" s="635"/>
      <c r="K14" s="636"/>
      <c r="L14" s="322" t="s">
        <v>285</v>
      </c>
      <c r="M14" s="318"/>
    </row>
    <row r="15" spans="1:13" ht="13" x14ac:dyDescent="0.25">
      <c r="A15" s="643"/>
      <c r="B15" s="972"/>
      <c r="C15" s="972"/>
      <c r="D15" s="972"/>
      <c r="E15" s="972"/>
      <c r="F15" s="972"/>
      <c r="G15" s="972"/>
      <c r="H15" s="972"/>
      <c r="I15" s="354"/>
      <c r="J15" s="635"/>
      <c r="K15" s="636"/>
      <c r="L15" s="322" t="s">
        <v>285</v>
      </c>
      <c r="M15" s="318"/>
    </row>
    <row r="16" spans="1:13" ht="13" x14ac:dyDescent="0.25">
      <c r="A16" s="644" t="s">
        <v>486</v>
      </c>
      <c r="B16" s="117"/>
      <c r="C16" s="90"/>
      <c r="D16" s="90"/>
      <c r="E16" s="90"/>
      <c r="F16" s="90"/>
      <c r="G16" s="117"/>
      <c r="H16" s="642"/>
      <c r="I16" s="354"/>
      <c r="J16" s="635"/>
      <c r="K16" s="636"/>
      <c r="L16" s="322" t="s">
        <v>285</v>
      </c>
      <c r="M16" s="318"/>
    </row>
    <row r="17" spans="1:13" ht="13" x14ac:dyDescent="0.25">
      <c r="A17" s="643"/>
      <c r="B17" s="117" t="s">
        <v>566</v>
      </c>
      <c r="C17" s="90"/>
      <c r="D17" s="90"/>
      <c r="E17" s="90"/>
      <c r="F17" s="90"/>
      <c r="G17" s="117"/>
      <c r="H17" s="642"/>
      <c r="I17" s="354"/>
      <c r="J17" s="635"/>
      <c r="K17" s="636"/>
      <c r="L17" s="322" t="s">
        <v>285</v>
      </c>
      <c r="M17" s="318"/>
    </row>
    <row r="18" spans="1:13" s="233" customFormat="1" ht="6" thickBot="1" x14ac:dyDescent="0.3">
      <c r="A18" s="645"/>
      <c r="B18" s="432"/>
      <c r="C18" s="429"/>
      <c r="D18" s="429"/>
      <c r="E18" s="429"/>
      <c r="F18" s="429"/>
      <c r="G18" s="432"/>
      <c r="H18" s="646"/>
      <c r="I18" s="355"/>
      <c r="J18" s="637"/>
      <c r="K18" s="638"/>
      <c r="L18" s="322" t="s">
        <v>285</v>
      </c>
      <c r="M18" s="323"/>
    </row>
    <row r="19" spans="1:13" ht="13.5" thickTop="1" x14ac:dyDescent="0.25">
      <c r="A19" s="647" t="s">
        <v>481</v>
      </c>
      <c r="B19" s="648"/>
      <c r="C19" s="649"/>
      <c r="D19" s="649"/>
      <c r="E19" s="650"/>
      <c r="F19" s="650"/>
      <c r="G19" s="648"/>
      <c r="H19" s="651"/>
      <c r="I19" s="354"/>
      <c r="J19" s="639"/>
      <c r="K19" s="639"/>
      <c r="L19" s="317" t="s">
        <v>285</v>
      </c>
      <c r="M19" s="318"/>
    </row>
    <row r="20" spans="1:13" ht="12.5" x14ac:dyDescent="0.25">
      <c r="A20" s="88" t="str">
        <f>VLOOKUP($E$3,Seminarliste,7)</f>
        <v>Zuständig für Anerkennungen: für auf Bundesebene tätige Personen, ist es die Bundesleitung; in den Landesverbänden regelt es die Landesleitung</v>
      </c>
      <c r="B20" s="89"/>
      <c r="C20" s="89"/>
      <c r="D20" s="90"/>
      <c r="E20" s="39"/>
      <c r="F20" s="39"/>
      <c r="G20" s="39"/>
      <c r="H20" s="39"/>
      <c r="I20" s="356"/>
      <c r="J20" s="639"/>
      <c r="K20" s="639"/>
      <c r="L20" s="317" t="s">
        <v>285</v>
      </c>
      <c r="M20" s="318"/>
    </row>
    <row r="21" spans="1:13" ht="16" customHeight="1" thickBot="1" x14ac:dyDescent="0.3">
      <c r="A21" s="652" t="s">
        <v>215</v>
      </c>
      <c r="B21" s="653"/>
      <c r="C21" s="121" t="s">
        <v>161</v>
      </c>
      <c r="D21" s="58"/>
      <c r="E21" s="654" t="s">
        <v>78</v>
      </c>
      <c r="F21" s="58" t="s">
        <v>330</v>
      </c>
      <c r="G21" s="46" t="s">
        <v>162</v>
      </c>
      <c r="H21" s="46" t="s">
        <v>248</v>
      </c>
      <c r="I21" s="357"/>
      <c r="J21" s="639"/>
      <c r="K21" s="639"/>
      <c r="L21" s="317" t="s">
        <v>285</v>
      </c>
      <c r="M21" s="318"/>
    </row>
    <row r="22" spans="1:13" s="2" customFormat="1" ht="15.5" x14ac:dyDescent="0.25">
      <c r="A22" s="655" t="s">
        <v>163</v>
      </c>
      <c r="B22" s="656"/>
      <c r="C22" s="657"/>
      <c r="D22" s="68"/>
      <c r="E22" s="658"/>
      <c r="F22" s="658"/>
      <c r="G22" s="659"/>
      <c r="H22" s="68"/>
      <c r="I22" s="358"/>
      <c r="J22" s="330"/>
      <c r="K22" s="331"/>
      <c r="L22" s="332" t="s">
        <v>285</v>
      </c>
      <c r="M22" s="333"/>
    </row>
    <row r="23" spans="1:13" ht="15.5" x14ac:dyDescent="0.25">
      <c r="A23" s="671" t="s">
        <v>164</v>
      </c>
      <c r="B23" s="35" t="s">
        <v>288</v>
      </c>
      <c r="C23" s="35" t="s">
        <v>287</v>
      </c>
      <c r="D23" s="36"/>
      <c r="E23" s="37" t="str">
        <f t="shared" ref="E23:E29" si="0">VLOOKUP(J23,Anerkennung,2)</f>
        <v>Standart</v>
      </c>
      <c r="F23" s="38" t="str">
        <f t="shared" ref="F23:F29" si="1">VLOOKUP(J23,Anerkennung,4)</f>
        <v>A</v>
      </c>
      <c r="G23" s="967" t="str">
        <f t="shared" ref="G23:G29" si="2">VLOOKUP(J23,Anerkennung,3)</f>
        <v>Nachweis des Inhaltes und des Abschlusses der Qualifizierung</v>
      </c>
      <c r="H23" s="967"/>
      <c r="I23" s="359"/>
      <c r="J23" s="334">
        <v>3</v>
      </c>
      <c r="K23" s="335">
        <v>1</v>
      </c>
      <c r="L23" s="317" t="s">
        <v>285</v>
      </c>
      <c r="M23" s="318"/>
    </row>
    <row r="24" spans="1:13" ht="39.5" thickBot="1" x14ac:dyDescent="0.3">
      <c r="A24" s="672" t="s">
        <v>165</v>
      </c>
      <c r="B24" s="41" t="s">
        <v>229</v>
      </c>
      <c r="C24" s="909" t="s">
        <v>228</v>
      </c>
      <c r="D24" s="909"/>
      <c r="E24" s="43" t="str">
        <f t="shared" si="0"/>
        <v>Auflagen</v>
      </c>
      <c r="F24" s="44" t="str">
        <f t="shared" si="1"/>
        <v>B</v>
      </c>
      <c r="G24" s="42" t="str">
        <f t="shared" si="2"/>
        <v>Nachweis des Inhaltes und des Abschlusses der Qualifizierung</v>
      </c>
      <c r="H24" s="45" t="str">
        <f>VLOOKUP(K24,Auflagen,2)</f>
        <v>Die nicht bekannten Inhalte (z. B. die Spezifika des Landes-KatS und des DRK-Landesverbandes) sind im Nachgang zur Anerkennung, aber vor einem Einsatz, zu vermitteln.</v>
      </c>
      <c r="I24" s="359"/>
      <c r="J24" s="339">
        <v>4</v>
      </c>
      <c r="K24" s="340">
        <v>2</v>
      </c>
      <c r="L24" s="317" t="s">
        <v>285</v>
      </c>
      <c r="M24" s="318"/>
    </row>
    <row r="25" spans="1:13" ht="16" thickBot="1" x14ac:dyDescent="0.3">
      <c r="A25" s="662" t="s">
        <v>166</v>
      </c>
      <c r="B25" s="910" t="s">
        <v>167</v>
      </c>
      <c r="C25" s="911"/>
      <c r="D25" s="911"/>
      <c r="E25" s="47" t="str">
        <f t="shared" si="0"/>
        <v>NEIN</v>
      </c>
      <c r="F25" s="48" t="str">
        <f t="shared" si="1"/>
        <v>-</v>
      </c>
      <c r="G25" s="933" t="str">
        <f t="shared" si="2"/>
        <v>Da die Themen DRK-spezifisch sind, ist eine Anerkennung nicht möglich.</v>
      </c>
      <c r="H25" s="933"/>
      <c r="I25" s="359"/>
      <c r="J25" s="339">
        <v>15</v>
      </c>
      <c r="K25" s="340"/>
      <c r="L25" s="317" t="s">
        <v>285</v>
      </c>
      <c r="M25" s="318"/>
    </row>
    <row r="26" spans="1:13" ht="16" thickBot="1" x14ac:dyDescent="0.3">
      <c r="A26" s="662" t="s">
        <v>168</v>
      </c>
      <c r="B26" s="912" t="s">
        <v>169</v>
      </c>
      <c r="C26" s="912"/>
      <c r="D26" s="912"/>
      <c r="E26" s="47" t="str">
        <f t="shared" si="0"/>
        <v>NEIN</v>
      </c>
      <c r="F26" s="48" t="str">
        <f t="shared" si="1"/>
        <v>-</v>
      </c>
      <c r="G26" s="933" t="str">
        <f t="shared" si="2"/>
        <v>Da die Themen DRK-spezifisch sind, ist eine Anerkennung nicht möglich.</v>
      </c>
      <c r="H26" s="933"/>
      <c r="I26" s="359"/>
      <c r="J26" s="339">
        <v>15</v>
      </c>
      <c r="K26" s="340"/>
      <c r="L26" s="317" t="s">
        <v>285</v>
      </c>
      <c r="M26" s="318"/>
    </row>
    <row r="27" spans="1:13" ht="16" thickBot="1" x14ac:dyDescent="0.3">
      <c r="A27" s="669" t="s">
        <v>170</v>
      </c>
      <c r="B27" s="933" t="s">
        <v>171</v>
      </c>
      <c r="C27" s="933"/>
      <c r="D27" s="933"/>
      <c r="E27" s="52" t="str">
        <f t="shared" si="0"/>
        <v>NEIN</v>
      </c>
      <c r="F27" s="53" t="str">
        <f t="shared" si="1"/>
        <v>-</v>
      </c>
      <c r="G27" s="933" t="str">
        <f t="shared" si="2"/>
        <v>Da die Themen DRK-spezifisch sind, ist eine Anerkennung nicht möglich.</v>
      </c>
      <c r="H27" s="933"/>
      <c r="I27" s="359"/>
      <c r="J27" s="339">
        <v>15</v>
      </c>
      <c r="K27" s="346"/>
      <c r="L27" s="317" t="s">
        <v>285</v>
      </c>
      <c r="M27" s="318"/>
    </row>
    <row r="28" spans="1:13" s="2" customFormat="1" ht="16" thickBot="1" x14ac:dyDescent="0.3">
      <c r="A28" s="662" t="s">
        <v>176</v>
      </c>
      <c r="B28" s="910" t="s">
        <v>223</v>
      </c>
      <c r="C28" s="910"/>
      <c r="D28" s="910"/>
      <c r="E28" s="60" t="str">
        <f t="shared" si="0"/>
        <v>NEIN</v>
      </c>
      <c r="F28" s="61" t="str">
        <f t="shared" si="1"/>
        <v>-</v>
      </c>
      <c r="G28" s="933" t="str">
        <f t="shared" si="2"/>
        <v>Da die Themen DRK-spezifisch sind, ist eine Anerkennung nicht möglich.</v>
      </c>
      <c r="H28" s="933"/>
      <c r="I28" s="359"/>
      <c r="J28" s="339">
        <v>15</v>
      </c>
      <c r="K28" s="346"/>
      <c r="L28" s="332" t="s">
        <v>285</v>
      </c>
      <c r="M28" s="333"/>
    </row>
    <row r="29" spans="1:13" s="2" customFormat="1" ht="19" customHeight="1" x14ac:dyDescent="0.25">
      <c r="A29" s="957" t="s">
        <v>177</v>
      </c>
      <c r="B29" s="916" t="s">
        <v>216</v>
      </c>
      <c r="C29" s="64">
        <v>1</v>
      </c>
      <c r="D29" s="65" t="s">
        <v>218</v>
      </c>
      <c r="E29" s="923" t="str">
        <f t="shared" si="0"/>
        <v>Beurteil ung</v>
      </c>
      <c r="F29" s="925" t="str">
        <f t="shared" si="1"/>
        <v>C</v>
      </c>
      <c r="G29" s="916" t="str">
        <f t="shared" si="2"/>
        <v>Detailierter Nachweis der gemachten Praxiserfahrungen.</v>
      </c>
      <c r="H29" s="927" t="str">
        <f>VLOOKUP(K29,Auflagen,2)</f>
        <v>Die Anerkennung ist nur möglich, wenn die gemachte Erfahrungen dem Umfang und Inhalt unserer Qualifizierung entsprechen oder höherwertig sind; ggf. mit einer Prüfung.</v>
      </c>
      <c r="I29" s="359"/>
      <c r="J29" s="939">
        <v>6</v>
      </c>
      <c r="K29" s="856">
        <v>8</v>
      </c>
      <c r="L29" s="332" t="s">
        <v>285</v>
      </c>
      <c r="M29" s="333"/>
    </row>
    <row r="30" spans="1:13" s="2" customFormat="1" ht="19" customHeight="1" thickBot="1" x14ac:dyDescent="0.3">
      <c r="A30" s="956"/>
      <c r="B30" s="910"/>
      <c r="C30" s="66">
        <v>2</v>
      </c>
      <c r="D30" s="46" t="s">
        <v>219</v>
      </c>
      <c r="E30" s="924"/>
      <c r="F30" s="926"/>
      <c r="G30" s="910"/>
      <c r="H30" s="928"/>
      <c r="I30" s="359"/>
      <c r="J30" s="939"/>
      <c r="K30" s="856"/>
      <c r="L30" s="332" t="s">
        <v>285</v>
      </c>
      <c r="M30" s="333"/>
    </row>
    <row r="31" spans="1:13" s="2" customFormat="1" ht="39" x14ac:dyDescent="0.25">
      <c r="A31" s="957" t="s">
        <v>179</v>
      </c>
      <c r="B31" s="916" t="s">
        <v>180</v>
      </c>
      <c r="C31" s="64">
        <v>1</v>
      </c>
      <c r="D31" s="67" t="s">
        <v>181</v>
      </c>
      <c r="E31" s="68" t="str">
        <f>VLOOKUP(J31,Anerkennung,2)</f>
        <v>Standart</v>
      </c>
      <c r="F31" s="69" t="str">
        <f>VLOOKUP(J31,Anerkennung,4)</f>
        <v>A</v>
      </c>
      <c r="G31" s="67" t="str">
        <f>VLOOKUP(J31,Anerkennung,3)</f>
        <v>Nachweis der erfolgten Anerkennung</v>
      </c>
      <c r="H31" s="70" t="str">
        <f>VLOOKUP(K31,Auflagen,2)</f>
        <v>Nur möglich diese sich auf das o.g. Curriculum bezieht; ggf. mit Auflage der Vermittlung der aktuellen Spezifika des Landes-KatS und des DRK-Landesverbandes.</v>
      </c>
      <c r="I31" s="359"/>
      <c r="J31" s="339">
        <v>9</v>
      </c>
      <c r="K31" s="346">
        <v>6</v>
      </c>
      <c r="L31" s="332" t="s">
        <v>285</v>
      </c>
      <c r="M31" s="333"/>
    </row>
    <row r="32" spans="1:13" s="2" customFormat="1" ht="15.5" customHeight="1" x14ac:dyDescent="0.25">
      <c r="A32" s="961"/>
      <c r="B32" s="917"/>
      <c r="C32" s="119">
        <v>2</v>
      </c>
      <c r="D32" s="142" t="s">
        <v>106</v>
      </c>
      <c r="E32" s="968" t="str">
        <f>VLOOKUP(J32,Anerkennung,2)</f>
        <v>Standart</v>
      </c>
      <c r="F32" s="969" t="str">
        <f>VLOOKUP(J32,Anerkennung,4)</f>
        <v>A</v>
      </c>
      <c r="G32" s="970" t="str">
        <f>VLOOKUP(J32,Anerkennung,3)</f>
        <v>Nachweis des Inhaltes und des Abschlusses der Qualifizierung</v>
      </c>
      <c r="H32" s="971" t="str">
        <f>VLOOKUP(K32,Auflagen,2)</f>
        <v>Die nicht bekannten Inhalte (z. B. die Spezifika des Landes-KatS und des DRK-Landesverbandes) sind im Nachgang zur Anerkennung, aber vor einem Einsatz, zu vermitteln.</v>
      </c>
      <c r="I32" s="359"/>
      <c r="J32" s="940">
        <v>3</v>
      </c>
      <c r="K32" s="944">
        <v>2</v>
      </c>
      <c r="L32" s="332" t="s">
        <v>285</v>
      </c>
      <c r="M32" s="333"/>
    </row>
    <row r="33" spans="1:13" s="2" customFormat="1" ht="25" x14ac:dyDescent="0.25">
      <c r="A33" s="961"/>
      <c r="B33" s="917"/>
      <c r="C33" s="119">
        <v>3</v>
      </c>
      <c r="D33" s="142" t="s">
        <v>123</v>
      </c>
      <c r="E33" s="929"/>
      <c r="F33" s="930"/>
      <c r="G33" s="917"/>
      <c r="H33" s="931"/>
      <c r="I33" s="359"/>
      <c r="J33" s="948"/>
      <c r="K33" s="949"/>
      <c r="L33" s="332" t="s">
        <v>285</v>
      </c>
      <c r="M33" s="333"/>
    </row>
    <row r="34" spans="1:13" s="2" customFormat="1" ht="25.5" thickBot="1" x14ac:dyDescent="0.3">
      <c r="A34" s="956"/>
      <c r="B34" s="910"/>
      <c r="C34" s="66">
        <v>4</v>
      </c>
      <c r="D34" s="46" t="s">
        <v>99</v>
      </c>
      <c r="E34" s="924"/>
      <c r="F34" s="926"/>
      <c r="G34" s="910"/>
      <c r="H34" s="928"/>
      <c r="I34" s="359"/>
      <c r="J34" s="941"/>
      <c r="K34" s="945"/>
      <c r="L34" s="332" t="s">
        <v>285</v>
      </c>
      <c r="M34" s="333"/>
    </row>
    <row r="35" spans="1:13" s="2" customFormat="1" ht="15.5" x14ac:dyDescent="0.25">
      <c r="A35" s="674" t="s">
        <v>221</v>
      </c>
      <c r="B35" s="76"/>
      <c r="C35" s="76"/>
      <c r="D35" s="37"/>
      <c r="E35" s="37"/>
      <c r="F35" s="38"/>
      <c r="G35" s="39"/>
      <c r="H35" s="40"/>
      <c r="I35" s="359"/>
      <c r="J35" s="347"/>
      <c r="K35" s="348"/>
      <c r="L35" s="332" t="s">
        <v>285</v>
      </c>
      <c r="M35" s="333"/>
    </row>
    <row r="36" spans="1:13" ht="38" customHeight="1" thickBot="1" x14ac:dyDescent="0.3">
      <c r="A36" s="668" t="s">
        <v>182</v>
      </c>
      <c r="B36" s="74" t="s">
        <v>183</v>
      </c>
      <c r="C36" s="932" t="s">
        <v>254</v>
      </c>
      <c r="D36" s="932"/>
      <c r="E36" s="72" t="str">
        <f>VLOOKUP(J36,Anerkennung,2)</f>
        <v>Beurteil ung</v>
      </c>
      <c r="F36" s="73" t="str">
        <f>VLOOKUP(J36,Anerkennung,4)</f>
        <v>C</v>
      </c>
      <c r="G36" s="74" t="str">
        <f>VLOOKUP(J36,Anerkennung,3)</f>
        <v>Detailierter Nachweis des Inhaltes und des Abschlusses der Qualifizierung</v>
      </c>
      <c r="H36" s="75" t="str">
        <f>VLOOKUP(K36,Auflagen,2)</f>
        <v>Die Anerkennung ist nur möglich, wenn die erfolgte Qualifikation im Umfang und im Inhalt unserer Qualifizierung entspricht oder höherwertiger ist; ggf. mit einer Prüfung.</v>
      </c>
      <c r="I36" s="359"/>
      <c r="J36" s="339">
        <v>14</v>
      </c>
      <c r="K36" s="346">
        <v>7</v>
      </c>
      <c r="L36" s="317" t="s">
        <v>285</v>
      </c>
      <c r="M36" s="318"/>
    </row>
    <row r="37" spans="1:13" s="2" customFormat="1" ht="38" customHeight="1" thickBot="1" x14ac:dyDescent="0.3">
      <c r="A37" s="669" t="s">
        <v>184</v>
      </c>
      <c r="B37" s="62" t="s">
        <v>216</v>
      </c>
      <c r="C37" s="933" t="s">
        <v>254</v>
      </c>
      <c r="D37" s="933"/>
      <c r="E37" s="60" t="str">
        <f>VLOOKUP(J37,Anerkennung,2)</f>
        <v>Beurteil ung</v>
      </c>
      <c r="F37" s="61" t="str">
        <f>VLOOKUP(J37,Anerkennung,4)</f>
        <v>C</v>
      </c>
      <c r="G37" s="62" t="str">
        <f>VLOOKUP(J37,Anerkennung,3)</f>
        <v>Detailierter Nachweis der gemachten Praxiserfahrungen.</v>
      </c>
      <c r="H37" s="63" t="str">
        <f>VLOOKUP(K37,Auflagen,2)</f>
        <v>Die Anerkennung ist nur möglich, wenn die gemachte Erfahrungen dem Umfang und Inhalt unserer Qualifizierung entsprechen oder höherwertig sind; ggf. mit einer Prüfung.</v>
      </c>
      <c r="I37" s="359"/>
      <c r="J37" s="339">
        <v>6</v>
      </c>
      <c r="K37" s="346">
        <v>8</v>
      </c>
      <c r="L37" s="332" t="s">
        <v>285</v>
      </c>
      <c r="M37" s="333"/>
    </row>
    <row r="38" spans="1:13" ht="12.5" x14ac:dyDescent="0.25">
      <c r="A38" s="318"/>
      <c r="B38" s="363"/>
      <c r="C38" s="363"/>
      <c r="D38" s="364"/>
      <c r="E38" s="364"/>
      <c r="F38" s="364"/>
      <c r="G38" s="364"/>
      <c r="H38" s="364"/>
      <c r="I38" s="318"/>
      <c r="J38" s="318"/>
      <c r="K38" s="318"/>
      <c r="L38" s="317"/>
      <c r="M38" s="318"/>
    </row>
    <row r="39" spans="1:13" ht="12.5" x14ac:dyDescent="0.25">
      <c r="A39" s="318"/>
      <c r="B39" s="363"/>
      <c r="C39" s="363"/>
      <c r="D39" s="364"/>
      <c r="E39" s="364"/>
      <c r="F39" s="364"/>
      <c r="G39" s="364"/>
      <c r="H39" s="364"/>
      <c r="I39" s="318"/>
      <c r="J39" s="318"/>
      <c r="K39" s="318"/>
      <c r="L39" s="317"/>
      <c r="M39" s="318"/>
    </row>
    <row r="40" spans="1:13" ht="12.5" x14ac:dyDescent="0.25">
      <c r="B40" s="77"/>
      <c r="C40" s="77"/>
      <c r="I40" s="82"/>
      <c r="J40" s="82"/>
      <c r="K40" s="82"/>
      <c r="L40" s="82"/>
      <c r="M40" s="82"/>
    </row>
    <row r="41" spans="1:13" ht="12.5" x14ac:dyDescent="0.25">
      <c r="B41" s="77"/>
      <c r="C41" s="77"/>
    </row>
    <row r="42" spans="1:13" ht="12.5" x14ac:dyDescent="0.25">
      <c r="B42" s="77"/>
      <c r="C42" s="77"/>
    </row>
  </sheetData>
  <sheetProtection algorithmName="SHA-512" hashValue="F1P8iCiDIFmhuIofyblfn5M7Sht0CFKwXcdYcr+BV4+h4al1FnLrXTZo5U8GyEQoJoh467lFbDB7ucbci5xVoQ==" saltValue="BbAjnWy6NqgTtQ2quSVpTA==" spinCount="100000" sheet="1" objects="1" scenarios="1"/>
  <mergeCells count="33">
    <mergeCell ref="B8:H8"/>
    <mergeCell ref="B10:H10"/>
    <mergeCell ref="B13:H13"/>
    <mergeCell ref="B15:H15"/>
    <mergeCell ref="B12:H12"/>
    <mergeCell ref="C36:D36"/>
    <mergeCell ref="C37:D37"/>
    <mergeCell ref="E32:E34"/>
    <mergeCell ref="J32:J34"/>
    <mergeCell ref="K32:K34"/>
    <mergeCell ref="F32:F34"/>
    <mergeCell ref="G32:G34"/>
    <mergeCell ref="H32:H34"/>
    <mergeCell ref="G23:H23"/>
    <mergeCell ref="B27:D27"/>
    <mergeCell ref="B28:D28"/>
    <mergeCell ref="G25:H25"/>
    <mergeCell ref="G26:H26"/>
    <mergeCell ref="G27:H27"/>
    <mergeCell ref="G28:H28"/>
    <mergeCell ref="C24:D24"/>
    <mergeCell ref="B25:D25"/>
    <mergeCell ref="B26:D26"/>
    <mergeCell ref="G29:G30"/>
    <mergeCell ref="J29:J30"/>
    <mergeCell ref="K29:K30"/>
    <mergeCell ref="H29:H30"/>
    <mergeCell ref="A31:A34"/>
    <mergeCell ref="B31:B34"/>
    <mergeCell ref="B29:B30"/>
    <mergeCell ref="E29:E30"/>
    <mergeCell ref="A29:A30"/>
    <mergeCell ref="F29:F30"/>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4B53-59E1-4996-B3DE-A21993BAEED7}">
  <sheetPr>
    <tabColor theme="0" tint="-0.14999847407452621"/>
  </sheetPr>
  <dimension ref="A1:M34"/>
  <sheetViews>
    <sheetView showGridLines="0" tabSelected="1" zoomScaleNormal="100" zoomScaleSheetLayoutView="180" zoomScalePageLayoutView="90" workbookViewId="0">
      <pane ySplit="4" topLeftCell="A5" activePane="bottomLeft" state="frozen"/>
      <selection activeCell="M37" sqref="M37"/>
      <selection pane="bottomLeft" activeCell="A5" sqref="A5"/>
    </sheetView>
  </sheetViews>
  <sheetFormatPr baseColWidth="10" defaultColWidth="14.26953125" defaultRowHeight="10" x14ac:dyDescent="0.25"/>
  <cols>
    <col min="1" max="1" width="2.6328125" style="3" customWidth="1"/>
    <col min="2" max="2" width="16.6328125" style="3" customWidth="1"/>
    <col min="3" max="3" width="3.1796875" style="3" customWidth="1"/>
    <col min="4" max="4" width="31.6328125" style="3" customWidth="1"/>
    <col min="5" max="5" width="8.26953125" style="3" customWidth="1"/>
    <col min="6" max="6" width="4.6328125" style="3" customWidth="1"/>
    <col min="7" max="7" width="23.6328125" style="3" customWidth="1"/>
    <col min="8" max="8" width="36.81640625" style="3" customWidth="1"/>
    <col min="9" max="9" width="12.6328125" style="3" customWidth="1"/>
    <col min="10" max="10" width="1.6328125" style="3" customWidth="1"/>
    <col min="11" max="11" width="4.1796875" style="3" customWidth="1"/>
    <col min="12" max="16384" width="14.26953125" style="3"/>
  </cols>
  <sheetData>
    <row r="1" spans="1:13" ht="15.5" x14ac:dyDescent="0.25">
      <c r="A1" s="11" t="str">
        <f>Parameter!C5</f>
        <v>DRK e.V.</v>
      </c>
      <c r="B1" s="2"/>
      <c r="C1" s="2"/>
      <c r="D1" s="6"/>
      <c r="E1" s="2"/>
      <c r="F1" s="12"/>
      <c r="G1" s="13"/>
      <c r="H1" s="13"/>
      <c r="I1" s="13"/>
      <c r="K1" s="182" t="s">
        <v>245</v>
      </c>
      <c r="L1" s="181"/>
    </row>
    <row r="2" spans="1:13" ht="15.5" x14ac:dyDescent="0.25">
      <c r="A2" s="14" t="s">
        <v>480</v>
      </c>
      <c r="B2" s="15"/>
      <c r="C2" s="2"/>
      <c r="D2" s="2"/>
      <c r="F2" s="78"/>
      <c r="G2" s="81" t="str">
        <f>Parameter!F7</f>
        <v>Version: 10, Revision = 1</v>
      </c>
      <c r="H2" s="82"/>
      <c r="K2" s="186"/>
      <c r="L2" s="184" t="s">
        <v>320</v>
      </c>
    </row>
    <row r="3" spans="1:13" ht="15.5" x14ac:dyDescent="0.25">
      <c r="A3" s="14" t="s">
        <v>477</v>
      </c>
      <c r="C3" s="14" t="s">
        <v>447</v>
      </c>
      <c r="E3" s="86" t="s">
        <v>279</v>
      </c>
      <c r="F3" s="831">
        <f>Parameter!C8</f>
        <v>46095</v>
      </c>
      <c r="G3" s="831"/>
      <c r="K3" s="161"/>
      <c r="L3" s="181"/>
    </row>
    <row r="4" spans="1:13" s="2" customFormat="1" ht="13" x14ac:dyDescent="0.25">
      <c r="A4" s="6"/>
      <c r="B4" s="6"/>
      <c r="C4" s="6"/>
      <c r="E4" s="6"/>
      <c r="J4" s="7"/>
      <c r="K4" s="191"/>
      <c r="L4" s="185"/>
    </row>
    <row r="5" spans="1:13" s="2" customFormat="1" ht="15.5" x14ac:dyDescent="0.25">
      <c r="A5" s="197" t="s">
        <v>1</v>
      </c>
      <c r="B5" s="77"/>
      <c r="C5" s="77"/>
      <c r="D5" s="77"/>
      <c r="E5" s="77"/>
      <c r="F5" s="77"/>
      <c r="G5" s="77"/>
      <c r="H5" s="77"/>
      <c r="I5" s="77"/>
      <c r="J5" s="720"/>
      <c r="K5" s="720" t="s">
        <v>285</v>
      </c>
      <c r="L5" s="720"/>
      <c r="M5" s="741"/>
    </row>
    <row r="6" spans="1:13" s="2" customFormat="1" ht="15.5" x14ac:dyDescent="0.25">
      <c r="A6" s="77" t="s">
        <v>462</v>
      </c>
      <c r="B6" s="77"/>
      <c r="C6" s="77"/>
      <c r="D6" s="77"/>
      <c r="E6" s="77"/>
      <c r="F6" s="77"/>
      <c r="G6" s="77"/>
      <c r="H6" s="77"/>
      <c r="I6" s="77"/>
      <c r="J6" s="720"/>
      <c r="K6" s="720" t="s">
        <v>285</v>
      </c>
      <c r="L6" s="720"/>
      <c r="M6" s="741"/>
    </row>
    <row r="7" spans="1:13" s="2" customFormat="1" ht="15.5" x14ac:dyDescent="0.25">
      <c r="A7" s="77" t="s">
        <v>461</v>
      </c>
      <c r="B7" s="77"/>
      <c r="C7" s="77"/>
      <c r="D7" s="77"/>
      <c r="E7" s="77"/>
      <c r="F7" s="77"/>
      <c r="G7" s="77"/>
      <c r="H7" s="77"/>
      <c r="I7" s="77"/>
      <c r="J7" s="720"/>
      <c r="K7" s="720" t="s">
        <v>285</v>
      </c>
      <c r="L7" s="720"/>
      <c r="M7" s="741"/>
    </row>
    <row r="8" spans="1:13" s="2" customFormat="1" ht="15.5" x14ac:dyDescent="0.25">
      <c r="A8" s="838"/>
      <c r="B8" s="839"/>
      <c r="C8" s="839"/>
      <c r="D8" s="839"/>
      <c r="E8" s="839"/>
      <c r="F8" s="839"/>
      <c r="G8" s="77"/>
      <c r="H8" s="77"/>
      <c r="I8" s="77"/>
      <c r="J8" s="720"/>
      <c r="K8" s="720" t="s">
        <v>285</v>
      </c>
      <c r="L8" s="720"/>
      <c r="M8" s="741"/>
    </row>
    <row r="9" spans="1:13" s="2" customFormat="1" ht="15.5" x14ac:dyDescent="0.25">
      <c r="A9" s="78" t="s">
        <v>2</v>
      </c>
      <c r="B9" s="78"/>
      <c r="C9" s="78"/>
      <c r="D9" s="77"/>
      <c r="E9" s="78"/>
      <c r="F9" s="77"/>
      <c r="G9" s="77"/>
      <c r="H9" s="77"/>
      <c r="I9" s="77"/>
      <c r="J9" s="720"/>
      <c r="K9" s="720" t="s">
        <v>285</v>
      </c>
      <c r="L9" s="720"/>
      <c r="M9" s="741"/>
    </row>
    <row r="10" spans="1:13" s="2" customFormat="1" ht="25" customHeight="1" x14ac:dyDescent="0.25">
      <c r="A10" s="713" t="s">
        <v>235</v>
      </c>
      <c r="B10" s="836" t="s">
        <v>463</v>
      </c>
      <c r="C10" s="836"/>
      <c r="D10" s="836"/>
      <c r="E10" s="836"/>
      <c r="F10" s="836"/>
      <c r="G10" s="836"/>
      <c r="H10" s="836"/>
      <c r="I10" s="714" t="s">
        <v>393</v>
      </c>
      <c r="J10" s="720"/>
      <c r="K10" s="720" t="s">
        <v>285</v>
      </c>
      <c r="L10" s="720"/>
      <c r="M10" s="741"/>
    </row>
    <row r="11" spans="1:13" s="2" customFormat="1" ht="25" customHeight="1" x14ac:dyDescent="0.25">
      <c r="A11" s="713" t="s">
        <v>235</v>
      </c>
      <c r="B11" s="836" t="s">
        <v>398</v>
      </c>
      <c r="C11" s="836"/>
      <c r="D11" s="836"/>
      <c r="E11" s="836"/>
      <c r="F11" s="836"/>
      <c r="G11" s="836"/>
      <c r="H11" s="836"/>
      <c r="I11" s="715"/>
      <c r="J11" s="720"/>
      <c r="K11" s="720" t="s">
        <v>285</v>
      </c>
      <c r="L11" s="720"/>
      <c r="M11" s="741"/>
    </row>
    <row r="12" spans="1:13" s="2" customFormat="1" ht="15.5" x14ac:dyDescent="0.25">
      <c r="A12" s="713" t="s">
        <v>235</v>
      </c>
      <c r="B12" s="716" t="s">
        <v>395</v>
      </c>
      <c r="C12" s="81"/>
      <c r="D12" s="77"/>
      <c r="E12" s="81"/>
      <c r="F12" s="77"/>
      <c r="G12" s="77"/>
      <c r="H12" s="77"/>
      <c r="I12" s="77"/>
      <c r="J12" s="720"/>
      <c r="K12" s="720" t="s">
        <v>285</v>
      </c>
      <c r="L12" s="720"/>
      <c r="M12" s="741"/>
    </row>
    <row r="13" spans="1:13" s="2" customFormat="1" ht="15.5" x14ac:dyDescent="0.25">
      <c r="A13" s="713" t="s">
        <v>235</v>
      </c>
      <c r="B13" s="716" t="s">
        <v>396</v>
      </c>
      <c r="C13" s="81"/>
      <c r="D13" s="77"/>
      <c r="E13" s="81"/>
      <c r="F13" s="77"/>
      <c r="G13" s="77"/>
      <c r="H13" s="77"/>
      <c r="I13" s="77"/>
      <c r="J13" s="720"/>
      <c r="K13" s="720" t="s">
        <v>285</v>
      </c>
      <c r="L13" s="720"/>
      <c r="M13" s="741"/>
    </row>
    <row r="14" spans="1:13" s="2" customFormat="1" ht="15.5" x14ac:dyDescent="0.25">
      <c r="A14" s="81"/>
      <c r="B14" s="81"/>
      <c r="C14" s="81"/>
      <c r="D14" s="77"/>
      <c r="E14" s="81"/>
      <c r="F14" s="77"/>
      <c r="G14" s="77"/>
      <c r="H14" s="77"/>
      <c r="I14" s="77"/>
      <c r="J14" s="720"/>
      <c r="K14" s="720" t="s">
        <v>285</v>
      </c>
      <c r="L14" s="720"/>
      <c r="M14" s="741"/>
    </row>
    <row r="15" spans="1:13" s="2" customFormat="1" ht="15.5" x14ac:dyDescent="0.25">
      <c r="A15" s="78" t="s">
        <v>399</v>
      </c>
      <c r="B15" s="78"/>
      <c r="C15" s="78"/>
      <c r="D15" s="77"/>
      <c r="E15" s="78"/>
      <c r="F15" s="77"/>
      <c r="G15" s="77"/>
      <c r="H15" s="77"/>
      <c r="I15" s="77"/>
      <c r="J15" s="720"/>
      <c r="K15" s="720" t="s">
        <v>285</v>
      </c>
      <c r="L15" s="720"/>
      <c r="M15" s="741"/>
    </row>
    <row r="16" spans="1:13" s="2" customFormat="1" ht="15.5" x14ac:dyDescent="0.25">
      <c r="A16" s="692" t="s">
        <v>235</v>
      </c>
      <c r="B16" s="837" t="s">
        <v>408</v>
      </c>
      <c r="C16" s="837"/>
      <c r="D16" s="837"/>
      <c r="E16" s="837"/>
      <c r="F16" s="837"/>
      <c r="G16" s="837"/>
      <c r="H16" s="837"/>
      <c r="I16" s="714" t="s">
        <v>394</v>
      </c>
      <c r="J16" s="720"/>
      <c r="K16" s="720" t="s">
        <v>285</v>
      </c>
      <c r="L16" s="720"/>
      <c r="M16" s="741"/>
    </row>
    <row r="17" spans="1:13" s="2" customFormat="1" ht="15.5" x14ac:dyDescent="0.25">
      <c r="A17" s="692" t="s">
        <v>235</v>
      </c>
      <c r="B17" s="837" t="s">
        <v>409</v>
      </c>
      <c r="C17" s="837"/>
      <c r="D17" s="837"/>
      <c r="E17" s="837"/>
      <c r="F17" s="837"/>
      <c r="G17" s="837"/>
      <c r="H17" s="837"/>
      <c r="I17" s="714" t="s">
        <v>397</v>
      </c>
      <c r="J17" s="720"/>
      <c r="K17" s="720" t="s">
        <v>285</v>
      </c>
      <c r="L17" s="720"/>
      <c r="M17" s="741"/>
    </row>
    <row r="18" spans="1:13" s="2" customFormat="1" ht="15.5" x14ac:dyDescent="0.25">
      <c r="A18" s="692" t="s">
        <v>235</v>
      </c>
      <c r="B18" s="837" t="s">
        <v>410</v>
      </c>
      <c r="C18" s="837"/>
      <c r="D18" s="837"/>
      <c r="E18" s="837"/>
      <c r="F18" s="837"/>
      <c r="G18" s="837"/>
      <c r="H18" s="837"/>
      <c r="I18" s="77"/>
      <c r="J18" s="720"/>
      <c r="K18" s="720" t="s">
        <v>285</v>
      </c>
      <c r="L18" s="720"/>
      <c r="M18" s="741"/>
    </row>
    <row r="19" spans="1:13" s="2" customFormat="1" ht="25" customHeight="1" x14ac:dyDescent="0.25">
      <c r="A19" s="713" t="s">
        <v>235</v>
      </c>
      <c r="B19" s="836" t="s">
        <v>411</v>
      </c>
      <c r="C19" s="836"/>
      <c r="D19" s="836"/>
      <c r="E19" s="836"/>
      <c r="F19" s="836"/>
      <c r="G19" s="836"/>
      <c r="H19" s="836"/>
      <c r="I19" s="715"/>
      <c r="J19" s="720"/>
      <c r="K19" s="720" t="s">
        <v>285</v>
      </c>
      <c r="L19" s="720"/>
      <c r="M19" s="741"/>
    </row>
    <row r="20" spans="1:13" s="2" customFormat="1" ht="15.5" x14ac:dyDescent="0.25">
      <c r="A20" s="713" t="s">
        <v>235</v>
      </c>
      <c r="B20" s="837" t="s">
        <v>412</v>
      </c>
      <c r="C20" s="837"/>
      <c r="D20" s="837"/>
      <c r="E20" s="837"/>
      <c r="F20" s="837"/>
      <c r="G20" s="837"/>
      <c r="H20" s="837"/>
      <c r="I20" s="77"/>
      <c r="J20" s="720"/>
      <c r="K20" s="720" t="s">
        <v>285</v>
      </c>
      <c r="L20" s="720"/>
      <c r="M20" s="741"/>
    </row>
    <row r="21" spans="1:13" s="2" customFormat="1" ht="15.5" x14ac:dyDescent="0.25">
      <c r="A21" s="692" t="s">
        <v>235</v>
      </c>
      <c r="B21" s="837" t="s">
        <v>413</v>
      </c>
      <c r="C21" s="837"/>
      <c r="D21" s="837"/>
      <c r="E21" s="837"/>
      <c r="F21" s="837"/>
      <c r="G21" s="837"/>
      <c r="H21" s="837"/>
      <c r="I21" s="77"/>
      <c r="J21" s="720"/>
      <c r="K21" s="720" t="s">
        <v>285</v>
      </c>
      <c r="L21" s="720"/>
      <c r="M21" s="741"/>
    </row>
    <row r="22" spans="1:13" s="2" customFormat="1" ht="15.5" x14ac:dyDescent="0.25">
      <c r="A22" s="81"/>
      <c r="B22" s="81"/>
      <c r="C22" s="81"/>
      <c r="D22" s="77"/>
      <c r="E22" s="81"/>
      <c r="F22" s="77"/>
      <c r="G22" s="77"/>
      <c r="H22" s="77"/>
      <c r="I22" s="77"/>
      <c r="J22" s="720"/>
      <c r="K22" s="720" t="s">
        <v>285</v>
      </c>
      <c r="L22" s="720"/>
      <c r="M22" s="741"/>
    </row>
    <row r="23" spans="1:13" s="2" customFormat="1" ht="15.5" x14ac:dyDescent="0.25">
      <c r="A23" s="78" t="s">
        <v>401</v>
      </c>
      <c r="B23" s="78"/>
      <c r="C23" s="78"/>
      <c r="D23" s="77"/>
      <c r="E23" s="78"/>
      <c r="F23" s="77"/>
      <c r="G23" s="77"/>
      <c r="H23" s="77"/>
      <c r="I23" s="77"/>
      <c r="J23" s="720"/>
      <c r="K23" s="720" t="s">
        <v>285</v>
      </c>
      <c r="L23" s="720"/>
      <c r="M23" s="741"/>
    </row>
    <row r="24" spans="1:13" s="2" customFormat="1" ht="15.5" x14ac:dyDescent="0.25">
      <c r="A24" s="692" t="s">
        <v>235</v>
      </c>
      <c r="B24" s="716" t="s">
        <v>464</v>
      </c>
      <c r="C24" s="81"/>
      <c r="D24" s="77"/>
      <c r="E24" s="81"/>
      <c r="F24" s="717"/>
      <c r="G24" s="77"/>
      <c r="H24" s="77"/>
      <c r="I24" s="77"/>
      <c r="J24" s="720"/>
      <c r="K24" s="720" t="s">
        <v>285</v>
      </c>
      <c r="L24" s="720"/>
      <c r="M24" s="741"/>
    </row>
    <row r="25" spans="1:13" s="2" customFormat="1" ht="15.5" x14ac:dyDescent="0.25">
      <c r="A25" s="692" t="s">
        <v>235</v>
      </c>
      <c r="B25" s="716" t="s">
        <v>400</v>
      </c>
      <c r="C25" s="81"/>
      <c r="D25" s="77"/>
      <c r="E25" s="81"/>
      <c r="F25" s="717"/>
      <c r="G25" s="77"/>
      <c r="H25" s="77"/>
      <c r="I25" s="77"/>
      <c r="J25" s="720"/>
      <c r="K25" s="720" t="s">
        <v>285</v>
      </c>
      <c r="L25" s="720"/>
      <c r="M25" s="741"/>
    </row>
    <row r="26" spans="1:13" s="2" customFormat="1" ht="15.5" x14ac:dyDescent="0.25">
      <c r="A26" s="692" t="s">
        <v>235</v>
      </c>
      <c r="B26" s="716" t="s">
        <v>738</v>
      </c>
      <c r="C26" s="81"/>
      <c r="D26" s="77"/>
      <c r="E26" s="81"/>
      <c r="F26" s="717"/>
      <c r="G26" s="77"/>
      <c r="H26" s="77"/>
      <c r="I26" s="77"/>
      <c r="J26" s="720"/>
      <c r="K26" s="720" t="s">
        <v>285</v>
      </c>
      <c r="L26" s="720"/>
      <c r="M26" s="741"/>
    </row>
    <row r="27" spans="1:13" s="2" customFormat="1" ht="15.5" x14ac:dyDescent="0.25">
      <c r="A27" s="81"/>
      <c r="B27" s="81"/>
      <c r="C27" s="81"/>
      <c r="D27" s="77"/>
      <c r="E27" s="81"/>
      <c r="F27" s="77"/>
      <c r="G27" s="77"/>
      <c r="H27" s="77"/>
      <c r="I27" s="77"/>
      <c r="J27" s="720"/>
      <c r="K27" s="720" t="s">
        <v>285</v>
      </c>
      <c r="L27" s="720"/>
      <c r="M27" s="741"/>
    </row>
    <row r="28" spans="1:13" s="2" customFormat="1" ht="15.5" x14ac:dyDescent="0.25">
      <c r="A28" s="78" t="s">
        <v>3</v>
      </c>
      <c r="B28" s="78"/>
      <c r="C28" s="78"/>
      <c r="D28" s="77"/>
      <c r="E28" s="78"/>
      <c r="F28" s="77"/>
      <c r="G28" s="77"/>
      <c r="H28" s="77"/>
      <c r="I28" s="77"/>
      <c r="J28" s="720"/>
      <c r="K28" s="720" t="s">
        <v>285</v>
      </c>
      <c r="L28" s="720"/>
      <c r="M28" s="741"/>
    </row>
    <row r="29" spans="1:13" s="2" customFormat="1" ht="15.5" x14ac:dyDescent="0.25">
      <c r="A29" s="713" t="s">
        <v>235</v>
      </c>
      <c r="B29" s="718" t="s">
        <v>415</v>
      </c>
      <c r="C29" s="81"/>
      <c r="D29" s="692"/>
      <c r="E29" s="81"/>
      <c r="F29" s="77"/>
      <c r="G29" s="77"/>
      <c r="H29" s="77"/>
      <c r="I29" s="77"/>
      <c r="J29" s="720"/>
      <c r="K29" s="720" t="s">
        <v>285</v>
      </c>
      <c r="L29" s="720"/>
      <c r="M29" s="741"/>
    </row>
    <row r="30" spans="1:13" s="2" customFormat="1" ht="25" customHeight="1" x14ac:dyDescent="0.25">
      <c r="A30" s="713" t="s">
        <v>235</v>
      </c>
      <c r="B30" s="836" t="s">
        <v>432</v>
      </c>
      <c r="C30" s="836"/>
      <c r="D30" s="836"/>
      <c r="E30" s="836"/>
      <c r="F30" s="836"/>
      <c r="G30" s="836"/>
      <c r="H30" s="836"/>
      <c r="I30" s="719" t="s">
        <v>414</v>
      </c>
      <c r="J30" s="720"/>
      <c r="K30" s="720" t="s">
        <v>285</v>
      </c>
      <c r="L30" s="720"/>
      <c r="M30" s="741"/>
    </row>
    <row r="31" spans="1:13" x14ac:dyDescent="0.25">
      <c r="A31" s="639"/>
      <c r="B31" s="639"/>
      <c r="C31" s="639"/>
      <c r="D31" s="639"/>
      <c r="E31" s="639"/>
      <c r="F31" s="639"/>
      <c r="G31" s="639"/>
      <c r="H31" s="639"/>
      <c r="I31" s="639"/>
      <c r="J31" s="639"/>
      <c r="K31" s="639"/>
      <c r="L31" s="639"/>
      <c r="M31" s="639"/>
    </row>
    <row r="32" spans="1:13" x14ac:dyDescent="0.25">
      <c r="A32" s="639"/>
      <c r="B32" s="639"/>
      <c r="C32" s="639"/>
      <c r="D32" s="639"/>
      <c r="E32" s="639"/>
      <c r="F32" s="639"/>
      <c r="G32" s="639"/>
      <c r="H32" s="639"/>
      <c r="I32" s="639"/>
      <c r="J32" s="639"/>
      <c r="K32" s="639"/>
      <c r="L32" s="639"/>
      <c r="M32" s="639"/>
    </row>
    <row r="33" spans="1:13" x14ac:dyDescent="0.25">
      <c r="A33" s="639"/>
      <c r="B33" s="639"/>
      <c r="C33" s="639"/>
      <c r="D33" s="639"/>
      <c r="E33" s="639"/>
      <c r="F33" s="639"/>
      <c r="G33" s="639"/>
      <c r="H33" s="639"/>
      <c r="I33" s="639"/>
      <c r="J33" s="639"/>
      <c r="K33" s="639"/>
      <c r="L33" s="639"/>
      <c r="M33" s="639"/>
    </row>
    <row r="34" spans="1:13" x14ac:dyDescent="0.25">
      <c r="A34" s="639"/>
      <c r="B34" s="639"/>
      <c r="C34" s="639"/>
      <c r="D34" s="639"/>
      <c r="E34" s="639"/>
      <c r="F34" s="639"/>
      <c r="G34" s="639"/>
      <c r="H34" s="639"/>
      <c r="I34" s="639"/>
      <c r="J34" s="639"/>
      <c r="K34" s="639"/>
      <c r="L34" s="639"/>
      <c r="M34" s="639"/>
    </row>
  </sheetData>
  <sheetProtection algorithmName="SHA-512" hashValue="1X1L5Hb182yV2DdSdAlVN2nD5NIuETeX91PVcWCD7k28a386t3Ctoegj4cPllaqL10xCJUNaa18m9caVY6Y9UQ==" saltValue="nqL4v7dDBlP6mhhnNolFWw==" spinCount="100000" sheet="1" objects="1" scenarios="1"/>
  <mergeCells count="11">
    <mergeCell ref="F3:G3"/>
    <mergeCell ref="B30:H30"/>
    <mergeCell ref="B20:H20"/>
    <mergeCell ref="B21:H21"/>
    <mergeCell ref="A8:F8"/>
    <mergeCell ref="B10:H10"/>
    <mergeCell ref="B16:H16"/>
    <mergeCell ref="B11:H11"/>
    <mergeCell ref="B17:H17"/>
    <mergeCell ref="B18:H18"/>
    <mergeCell ref="B19:H19"/>
  </mergeCells>
  <hyperlinks>
    <hyperlink ref="I16" location="Qualifikationen!A1" display="Qualifikationen" xr:uid="{BA0A6EBC-15C9-4A82-B2B6-9741B851261E}"/>
    <hyperlink ref="I10" location="Seminare!A1" display="Seminare" xr:uid="{3222D773-90C7-4F0F-A072-4014F4C28ED0}"/>
    <hyperlink ref="I17" location="Auswertung!A1" display="Auswertung" xr:uid="{8177835B-CBBF-4E4A-BB0E-379FC1D58018}"/>
    <hyperlink ref="I30" location="Intern!A1" display="Intern" xr:uid="{BFDDD1CB-7350-4133-9428-E3C8E2383351}"/>
  </hyperlink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F9BDA0A6-E1AB-4ADE-9B56-E12D6D45E7F1}">
            <xm:f>$G$4=Parameter!$C$8</xm:f>
            <x14:dxf>
              <fill>
                <patternFill>
                  <bgColor rgb="FFFFFF00"/>
                </patternFill>
              </fill>
            </x14:dxf>
          </x14:cfRule>
          <xm:sqref>F3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77AEF-6A88-455B-9C78-F4E21FD077CC}">
  <sheetPr>
    <tabColor theme="0"/>
  </sheetPr>
  <dimension ref="A1:M41"/>
  <sheetViews>
    <sheetView showGridLines="0" zoomScaleNormal="100" zoomScaleSheetLayoutView="180" zoomScalePageLayoutView="90" workbookViewId="0">
      <selection activeCell="B15" sqref="B15:H15"/>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Personenauskunft Fachausbildung</v>
      </c>
      <c r="B3" s="83"/>
      <c r="E3" s="84" t="s">
        <v>32</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Personenauskunft</v>
      </c>
      <c r="E4" s="85"/>
      <c r="F4" s="86" t="s">
        <v>438</v>
      </c>
      <c r="G4" s="87">
        <f>VLOOKUP($E$3,Seminarliste,8)</f>
        <v>45732</v>
      </c>
      <c r="H4" s="87" t="str">
        <f>CONCATENATE("Ausführung: ",VLOOKUP($E$3,Seminarliste,9))</f>
        <v>Ausführung: Bundesverband</v>
      </c>
      <c r="I4" s="353"/>
      <c r="J4" s="328" t="s">
        <v>79</v>
      </c>
      <c r="K4" s="329" t="s">
        <v>247</v>
      </c>
      <c r="L4" s="317" t="s">
        <v>286</v>
      </c>
      <c r="M4" s="320"/>
    </row>
    <row r="5" spans="1:13" ht="12.5" x14ac:dyDescent="0.25">
      <c r="A5" s="81" t="str">
        <f>VLOOKUP($E$3,Seminarliste,5)</f>
        <v>VR vom 14okt23; Curriculum von 2024</v>
      </c>
      <c r="E5" s="77"/>
      <c r="F5" s="77"/>
      <c r="G5" s="81" t="str">
        <f>CONCATENATE("Umfang ",VLOOKUP($E$3,Seminarliste,6)," UE")</f>
        <v>Umfang 34 UE</v>
      </c>
      <c r="H5" s="87" t="str">
        <f>VLOOKUP($E$3,Seminarliste,10)</f>
        <v xml:space="preserve"> </v>
      </c>
      <c r="I5" s="354"/>
      <c r="J5" s="396"/>
      <c r="K5" s="396"/>
      <c r="L5" s="317"/>
      <c r="M5" s="318"/>
    </row>
    <row r="6" spans="1:13" s="233" customFormat="1" ht="5.5" x14ac:dyDescent="0.25">
      <c r="A6" s="312"/>
      <c r="B6" s="313"/>
      <c r="C6" s="313"/>
      <c r="D6" s="313"/>
      <c r="E6" s="313"/>
      <c r="F6" s="313"/>
      <c r="G6" s="312"/>
      <c r="H6" s="314"/>
      <c r="I6" s="355"/>
      <c r="J6" s="522"/>
      <c r="K6" s="522"/>
      <c r="L6" s="322"/>
      <c r="M6" s="323"/>
    </row>
    <row r="7" spans="1:13" ht="13" x14ac:dyDescent="0.25">
      <c r="A7" s="307" t="s">
        <v>485</v>
      </c>
      <c r="B7" s="77"/>
      <c r="C7" s="77"/>
      <c r="D7" s="77"/>
      <c r="E7" s="77"/>
      <c r="F7" s="77"/>
      <c r="G7" s="81"/>
      <c r="H7" s="87"/>
      <c r="I7" s="354"/>
      <c r="J7" s="394"/>
      <c r="K7" s="395"/>
      <c r="L7" s="317" t="s">
        <v>285</v>
      </c>
      <c r="M7" s="318"/>
    </row>
    <row r="8" spans="1:13" s="257" customFormat="1" ht="26" customHeight="1" x14ac:dyDescent="0.25">
      <c r="A8" s="195"/>
      <c r="B8" s="860" t="s">
        <v>649</v>
      </c>
      <c r="C8" s="860"/>
      <c r="D8" s="860"/>
      <c r="E8" s="860"/>
      <c r="F8" s="860"/>
      <c r="G8" s="860"/>
      <c r="H8" s="860"/>
      <c r="I8" s="675"/>
      <c r="J8" s="394"/>
      <c r="K8" s="681"/>
      <c r="L8" s="682" t="s">
        <v>285</v>
      </c>
      <c r="M8" s="678"/>
    </row>
    <row r="9" spans="1:13" ht="13" x14ac:dyDescent="0.25">
      <c r="A9" s="307" t="s">
        <v>482</v>
      </c>
      <c r="B9" s="77"/>
      <c r="C9" s="77"/>
      <c r="D9" s="77"/>
      <c r="E9" s="77"/>
      <c r="F9" s="77"/>
      <c r="G9" s="81"/>
      <c r="H9" s="87"/>
      <c r="I9" s="354"/>
      <c r="J9" s="394"/>
      <c r="K9" s="395"/>
      <c r="L9" s="317" t="s">
        <v>285</v>
      </c>
      <c r="M9" s="318"/>
    </row>
    <row r="10" spans="1:13" ht="13" x14ac:dyDescent="0.25">
      <c r="A10" s="81"/>
      <c r="B10" s="937" t="s">
        <v>650</v>
      </c>
      <c r="C10" s="937"/>
      <c r="D10" s="937"/>
      <c r="E10" s="937"/>
      <c r="F10" s="937"/>
      <c r="G10" s="937"/>
      <c r="H10" s="937"/>
      <c r="I10" s="354"/>
      <c r="J10" s="394"/>
      <c r="K10" s="395"/>
      <c r="L10" s="317" t="s">
        <v>285</v>
      </c>
      <c r="M10" s="318"/>
    </row>
    <row r="11" spans="1:13" ht="13" x14ac:dyDescent="0.25">
      <c r="A11" s="307" t="s">
        <v>483</v>
      </c>
      <c r="B11" s="77"/>
      <c r="C11" s="77"/>
      <c r="D11" s="77"/>
      <c r="E11" s="77"/>
      <c r="F11" s="77"/>
      <c r="G11" s="81"/>
      <c r="H11" s="87"/>
      <c r="I11" s="354"/>
      <c r="J11" s="394"/>
      <c r="K11" s="395"/>
      <c r="L11" s="317" t="s">
        <v>285</v>
      </c>
      <c r="M11" s="318"/>
    </row>
    <row r="12" spans="1:13" ht="13" x14ac:dyDescent="0.25">
      <c r="A12" s="81"/>
      <c r="B12" s="937" t="s">
        <v>600</v>
      </c>
      <c r="C12" s="937"/>
      <c r="D12" s="937"/>
      <c r="E12" s="937"/>
      <c r="F12" s="937"/>
      <c r="G12" s="937"/>
      <c r="H12" s="937"/>
      <c r="I12" s="354"/>
      <c r="J12" s="394"/>
      <c r="K12" s="395"/>
      <c r="L12" s="317" t="s">
        <v>285</v>
      </c>
      <c r="M12" s="318"/>
    </row>
    <row r="13" spans="1:13" ht="13" x14ac:dyDescent="0.25">
      <c r="A13" s="81"/>
      <c r="B13" s="937" t="s">
        <v>652</v>
      </c>
      <c r="C13" s="937"/>
      <c r="D13" s="937"/>
      <c r="E13" s="937"/>
      <c r="F13" s="937"/>
      <c r="G13" s="937"/>
      <c r="H13" s="937"/>
      <c r="I13" s="354"/>
      <c r="J13" s="394"/>
      <c r="K13" s="395"/>
      <c r="L13" s="317" t="s">
        <v>285</v>
      </c>
      <c r="M13" s="318"/>
    </row>
    <row r="14" spans="1:13" ht="13" x14ac:dyDescent="0.25">
      <c r="A14" s="307" t="s">
        <v>320</v>
      </c>
      <c r="B14" s="77"/>
      <c r="C14" s="77"/>
      <c r="D14" s="77"/>
      <c r="E14" s="77"/>
      <c r="F14" s="77"/>
      <c r="G14" s="81"/>
      <c r="H14" s="87"/>
      <c r="I14" s="354"/>
      <c r="J14" s="394"/>
      <c r="K14" s="395"/>
      <c r="L14" s="317" t="s">
        <v>285</v>
      </c>
      <c r="M14" s="318"/>
    </row>
    <row r="15" spans="1:13" ht="13" x14ac:dyDescent="0.25">
      <c r="A15" s="12"/>
      <c r="B15" s="937"/>
      <c r="C15" s="937"/>
      <c r="D15" s="937"/>
      <c r="E15" s="937"/>
      <c r="F15" s="937"/>
      <c r="G15" s="937"/>
      <c r="H15" s="937"/>
      <c r="I15" s="354"/>
      <c r="J15" s="394"/>
      <c r="K15" s="395"/>
      <c r="L15" s="317" t="s">
        <v>285</v>
      </c>
      <c r="M15" s="318"/>
    </row>
    <row r="16" spans="1:13" ht="13" x14ac:dyDescent="0.25">
      <c r="A16" s="374" t="s">
        <v>486</v>
      </c>
      <c r="B16" s="81"/>
      <c r="C16" s="77"/>
      <c r="D16" s="77"/>
      <c r="E16" s="77"/>
      <c r="F16" s="77"/>
      <c r="G16" s="81"/>
      <c r="H16" s="87"/>
      <c r="I16" s="354"/>
      <c r="J16" s="394"/>
      <c r="K16" s="395"/>
      <c r="L16" s="317" t="s">
        <v>285</v>
      </c>
      <c r="M16" s="318"/>
    </row>
    <row r="17" spans="1:13" ht="16" customHeight="1" x14ac:dyDescent="0.25">
      <c r="A17" s="643"/>
      <c r="B17" s="117" t="s">
        <v>566</v>
      </c>
      <c r="C17" s="90"/>
      <c r="D17" s="90"/>
      <c r="E17" s="90"/>
      <c r="F17" s="90"/>
      <c r="G17" s="117"/>
      <c r="H17" s="642"/>
      <c r="I17" s="357"/>
      <c r="J17" s="393"/>
      <c r="K17" s="393"/>
      <c r="L17" s="317" t="s">
        <v>285</v>
      </c>
      <c r="M17" s="318"/>
    </row>
    <row r="18" spans="1:13" s="233" customFormat="1" ht="6" thickBot="1" x14ac:dyDescent="0.3">
      <c r="A18" s="311"/>
      <c r="B18" s="312"/>
      <c r="C18" s="313"/>
      <c r="D18" s="313"/>
      <c r="E18" s="313"/>
      <c r="F18" s="313"/>
      <c r="G18" s="312"/>
      <c r="H18" s="314"/>
      <c r="I18" s="355"/>
      <c r="J18" s="397"/>
      <c r="K18" s="398"/>
      <c r="L18" s="322" t="s">
        <v>285</v>
      </c>
      <c r="M18" s="323"/>
    </row>
    <row r="19" spans="1:13" ht="13.5" thickTop="1" x14ac:dyDescent="0.25">
      <c r="A19" s="306" t="s">
        <v>481</v>
      </c>
      <c r="B19" s="302"/>
      <c r="C19" s="303"/>
      <c r="D19" s="303"/>
      <c r="E19" s="304"/>
      <c r="F19" s="304"/>
      <c r="G19" s="302"/>
      <c r="H19" s="305"/>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393"/>
      <c r="K20" s="393"/>
      <c r="L20" s="317" t="s">
        <v>285</v>
      </c>
      <c r="M20" s="318"/>
    </row>
    <row r="21" spans="1:13" ht="16" customHeight="1" thickBot="1" x14ac:dyDescent="0.3">
      <c r="A21" s="18" t="s">
        <v>215</v>
      </c>
      <c r="B21" s="91"/>
      <c r="C21" s="92" t="s">
        <v>161</v>
      </c>
      <c r="D21" s="93"/>
      <c r="E21" s="310" t="s">
        <v>78</v>
      </c>
      <c r="F21" s="93" t="s">
        <v>330</v>
      </c>
      <c r="G21" s="95" t="s">
        <v>162</v>
      </c>
      <c r="H21" s="95" t="s">
        <v>248</v>
      </c>
      <c r="I21" s="357"/>
      <c r="J21" s="393"/>
      <c r="K21" s="393"/>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7" t="str">
        <f t="shared" ref="E23:E30" si="0">VLOOKUP(J23,Anerkennung,2)</f>
        <v>Routine</v>
      </c>
      <c r="F23" s="38" t="str">
        <f t="shared" ref="F23:F30" si="1">VLOOKUP(J23,Anerkennung,4)</f>
        <v>A</v>
      </c>
      <c r="G23" s="39" t="str">
        <f t="shared" ref="G23:G30" si="2">VLOOKUP(J23,Anerkennung,3)</f>
        <v>Nachweis des Abschlusses der Qualifizierung</v>
      </c>
      <c r="H23" s="40" t="str">
        <f>VLOOKUP(K23,Auflagen,2)</f>
        <v>Empfehlung: die nicht bekanntnen Inhalte (z. B. die Spezifika des Landes-KatS und des DRK-Landesverbandes) sind im Nachgang zur Anerkennung, aber vor einem Einsatz, zu vermitteln.</v>
      </c>
      <c r="I23" s="359"/>
      <c r="J23" s="334">
        <v>1</v>
      </c>
      <c r="K23" s="335">
        <v>1</v>
      </c>
      <c r="L23" s="317" t="s">
        <v>285</v>
      </c>
      <c r="M23" s="318"/>
    </row>
    <row r="24" spans="1:13" ht="39.5" thickBot="1" x14ac:dyDescent="0.3">
      <c r="A24" s="31" t="s">
        <v>165</v>
      </c>
      <c r="B24" s="41" t="s">
        <v>229</v>
      </c>
      <c r="C24" s="909" t="s">
        <v>228</v>
      </c>
      <c r="D24" s="909"/>
      <c r="E24" s="43" t="str">
        <f t="shared" si="0"/>
        <v>Routine</v>
      </c>
      <c r="F24" s="44" t="str">
        <f t="shared" si="1"/>
        <v>A</v>
      </c>
      <c r="G24" s="42" t="str">
        <f t="shared" si="2"/>
        <v>Nachweis des Inhaltes und des Abschlusses der Qualifizierung</v>
      </c>
      <c r="H24" s="45" t="str">
        <f>VLOOKUP(K24,Auflagen,2)</f>
        <v>Die nicht bekannten Inhalte (z. B. die Spezifika des Landes-KatS und des DRK-Landesverbandes) sind im Nachgang zur Anerkennung, aber vor einem Einsatz, zu vermitteln.</v>
      </c>
      <c r="I24" s="359"/>
      <c r="J24" s="339">
        <v>7</v>
      </c>
      <c r="K24" s="340">
        <v>2</v>
      </c>
      <c r="L24" s="317" t="s">
        <v>285</v>
      </c>
      <c r="M24" s="318"/>
    </row>
    <row r="25" spans="1:13" ht="16" thickBot="1" x14ac:dyDescent="0.3">
      <c r="A25" s="21" t="s">
        <v>166</v>
      </c>
      <c r="B25" s="910" t="s">
        <v>167</v>
      </c>
      <c r="C25" s="911"/>
      <c r="D25" s="911"/>
      <c r="E25" s="47" t="str">
        <f t="shared" si="0"/>
        <v>NEIN</v>
      </c>
      <c r="F25" s="48" t="str">
        <f t="shared" si="1"/>
        <v>-</v>
      </c>
      <c r="G25" s="933" t="str">
        <f t="shared" si="2"/>
        <v>Da die Themen DRK-spezifisch sind, ist eine Anerkennung nicht möglich.</v>
      </c>
      <c r="H25" s="933"/>
      <c r="I25" s="359"/>
      <c r="J25" s="339">
        <v>15</v>
      </c>
      <c r="K25" s="340"/>
      <c r="L25" s="317" t="s">
        <v>285</v>
      </c>
      <c r="M25" s="318"/>
    </row>
    <row r="26" spans="1:13" ht="16" thickBot="1" x14ac:dyDescent="0.3">
      <c r="A26" s="21" t="s">
        <v>168</v>
      </c>
      <c r="B26" s="912" t="s">
        <v>169</v>
      </c>
      <c r="C26" s="912"/>
      <c r="D26" s="912"/>
      <c r="E26" s="47" t="str">
        <f t="shared" si="0"/>
        <v>NEIN</v>
      </c>
      <c r="F26" s="48" t="str">
        <f t="shared" si="1"/>
        <v>-</v>
      </c>
      <c r="G26" s="933" t="str">
        <f t="shared" si="2"/>
        <v>Da die Themen DRK-spezifisch sind, ist eine Anerkennung nicht möglich.</v>
      </c>
      <c r="H26" s="933"/>
      <c r="I26" s="359"/>
      <c r="J26" s="339">
        <v>15</v>
      </c>
      <c r="K26" s="340"/>
      <c r="L26" s="317" t="s">
        <v>285</v>
      </c>
      <c r="M26" s="318"/>
    </row>
    <row r="27" spans="1:13" ht="39" x14ac:dyDescent="0.25">
      <c r="A27" s="913" t="s">
        <v>170</v>
      </c>
      <c r="B27" s="916" t="s">
        <v>171</v>
      </c>
      <c r="C27" s="143">
        <v>1</v>
      </c>
      <c r="D27" s="133" t="s">
        <v>189</v>
      </c>
      <c r="E27" s="101" t="str">
        <f t="shared" si="0"/>
        <v>Standart</v>
      </c>
      <c r="F27" s="53" t="str">
        <f t="shared" si="1"/>
        <v>A</v>
      </c>
      <c r="G27" s="101" t="str">
        <f t="shared" si="2"/>
        <v>Nachweis des Abschlusses der Qualifizierung und praktischen Tätigkeit</v>
      </c>
      <c r="H27" s="102" t="str">
        <f>VLOOKUP(K27,Auflagen,2)</f>
        <v>Die nicht bekannten Inhalte (z. B. die Spezifika des Landes-KatS und des DRK-Landesverbandes) sind im Nachgang zur Anerkennung, aber vor einem Einsatz, zu vermitteln.</v>
      </c>
      <c r="I27" s="359"/>
      <c r="J27" s="339">
        <v>17</v>
      </c>
      <c r="K27" s="346">
        <v>2</v>
      </c>
      <c r="L27" s="317" t="s">
        <v>285</v>
      </c>
      <c r="M27" s="318"/>
    </row>
    <row r="28" spans="1:13" ht="39.5" thickBot="1" x14ac:dyDescent="0.3">
      <c r="A28" s="915"/>
      <c r="B28" s="910"/>
      <c r="C28" s="56">
        <v>2</v>
      </c>
      <c r="D28" s="57" t="s">
        <v>263</v>
      </c>
      <c r="E28" s="74" t="str">
        <f t="shared" si="0"/>
        <v>Auflagen</v>
      </c>
      <c r="F28" s="73" t="str">
        <f t="shared" si="1"/>
        <v>B</v>
      </c>
      <c r="G28" s="74" t="str">
        <f t="shared" si="2"/>
        <v>Nachweis des Inhaltes und des Abschlusses der Qualifizierung</v>
      </c>
      <c r="H28" s="75" t="str">
        <f>VLOOKUP(K28,Auflagen,2)</f>
        <v>Sofern der im o.g. Curriculum beschriebene Mindestinhalt erfüllt wurde; ggf. mit der Auflage der Vermittlung der Spezifika des Landes-KatS und des DRK-Landesverbandes, sowie einer Prüfung,</v>
      </c>
      <c r="I28" s="359"/>
      <c r="J28" s="339">
        <v>4</v>
      </c>
      <c r="K28" s="346">
        <v>3</v>
      </c>
      <c r="L28" s="317" t="s">
        <v>285</v>
      </c>
      <c r="M28" s="318"/>
    </row>
    <row r="29" spans="1:13" s="2" customFormat="1" ht="16" thickBot="1" x14ac:dyDescent="0.3">
      <c r="A29" s="21" t="s">
        <v>176</v>
      </c>
      <c r="B29" s="933" t="s">
        <v>223</v>
      </c>
      <c r="C29" s="933"/>
      <c r="D29" s="933"/>
      <c r="E29" s="60" t="str">
        <f t="shared" si="0"/>
        <v>NEIN</v>
      </c>
      <c r="F29" s="61" t="str">
        <f t="shared" si="1"/>
        <v>-</v>
      </c>
      <c r="G29" s="933" t="str">
        <f t="shared" si="2"/>
        <v>Da die Themen DRK-spezifisch sind, ist eine Anerkennung nicht möglich.</v>
      </c>
      <c r="H29" s="933"/>
      <c r="I29" s="359"/>
      <c r="J29" s="339">
        <v>15</v>
      </c>
      <c r="K29" s="346"/>
      <c r="L29" s="332" t="s">
        <v>285</v>
      </c>
      <c r="M29" s="333"/>
    </row>
    <row r="30" spans="1:13" s="2" customFormat="1" ht="19" customHeight="1" x14ac:dyDescent="0.25">
      <c r="A30" s="22" t="s">
        <v>177</v>
      </c>
      <c r="B30" s="916" t="s">
        <v>216</v>
      </c>
      <c r="C30" s="64">
        <v>1</v>
      </c>
      <c r="D30" s="65" t="s">
        <v>218</v>
      </c>
      <c r="E30" s="923" t="str">
        <f t="shared" si="0"/>
        <v>Prüfung</v>
      </c>
      <c r="F30" s="925" t="str">
        <f t="shared" si="1"/>
        <v>B</v>
      </c>
      <c r="G30" s="916" t="str">
        <f t="shared" si="2"/>
        <v>Detailierter Nachweis der gemachten Praxiserfahrungen.</v>
      </c>
      <c r="H30" s="927" t="str">
        <f>VLOOKUP(K30,Auflagen,2)</f>
        <v>Die Anerkennung ist nur möglich, wenn die gemachte Erfahrungen dem Umfang und Inhalt unserer Qualifizierung entsprechen oder höherwertig sind; ggf. mit einer Prüfung.</v>
      </c>
      <c r="I30" s="359"/>
      <c r="J30" s="939">
        <v>11</v>
      </c>
      <c r="K30" s="856">
        <v>8</v>
      </c>
      <c r="L30" s="332" t="s">
        <v>285</v>
      </c>
      <c r="M30" s="333"/>
    </row>
    <row r="31" spans="1:13" s="2" customFormat="1" ht="19" customHeight="1" thickBot="1" x14ac:dyDescent="0.3">
      <c r="A31" s="21"/>
      <c r="B31" s="910"/>
      <c r="C31" s="66">
        <v>2</v>
      </c>
      <c r="D31" s="46" t="s">
        <v>219</v>
      </c>
      <c r="E31" s="924"/>
      <c r="F31" s="926"/>
      <c r="G31" s="910"/>
      <c r="H31" s="928"/>
      <c r="I31" s="359"/>
      <c r="J31" s="939"/>
      <c r="K31" s="856"/>
      <c r="L31" s="332" t="s">
        <v>285</v>
      </c>
      <c r="M31" s="333"/>
    </row>
    <row r="32" spans="1:13" s="2" customFormat="1" ht="39" x14ac:dyDescent="0.25">
      <c r="A32" s="913" t="s">
        <v>179</v>
      </c>
      <c r="B32" s="916" t="s">
        <v>180</v>
      </c>
      <c r="C32" s="64">
        <v>1</v>
      </c>
      <c r="D32" s="67" t="s">
        <v>181</v>
      </c>
      <c r="E32" s="68" t="str">
        <f>VLOOKUP(J32,Anerkennung,2)</f>
        <v>Routine</v>
      </c>
      <c r="F32" s="69" t="str">
        <f>VLOOKUP(J32,Anerkennung,4)</f>
        <v>A</v>
      </c>
      <c r="G32" s="67" t="str">
        <f>VLOOKUP(J32,Anerkennung,3)</f>
        <v>Nachweis der erfolgten Anerkennung</v>
      </c>
      <c r="H32" s="70" t="str">
        <f>VLOOKUP(K32,Auflagen,2)</f>
        <v>Nur möglich diese sich auf das o.g. Curriculum bezieht; ggf. mit Auflage der Vermittlung der aktuellen Spezifika des Landes-KatS und des DRK-Landesverbandes.</v>
      </c>
      <c r="I32" s="359"/>
      <c r="J32" s="339">
        <v>8</v>
      </c>
      <c r="K32" s="346">
        <v>6</v>
      </c>
      <c r="L32" s="332" t="s">
        <v>285</v>
      </c>
      <c r="M32" s="333"/>
    </row>
    <row r="33" spans="1:13" s="2" customFormat="1" ht="39.5" thickBot="1" x14ac:dyDescent="0.3">
      <c r="A33" s="915"/>
      <c r="B33" s="910"/>
      <c r="C33" s="66">
        <v>2</v>
      </c>
      <c r="D33" s="71" t="s">
        <v>190</v>
      </c>
      <c r="E33" s="72" t="str">
        <f>VLOOKUP(J33,Anerkennung,2)</f>
        <v>Standart</v>
      </c>
      <c r="F33" s="73" t="str">
        <f>VLOOKUP(J33,Anerkennung,4)</f>
        <v>A</v>
      </c>
      <c r="G33" s="74" t="str">
        <f>VLOOKUP(J33,Anerkennung,3)</f>
        <v>Nachweis des Inhaltes und des Abschlusses der Qualifizierung</v>
      </c>
      <c r="H33" s="75" t="str">
        <f>VLOOKUP(K33,Auflagen,2)</f>
        <v>Empfehlung: die nicht bekanntnen Inhalte (z. B. die Spezifika des Landes-KatS und des DRK-Landesverbandes) sind im Nachgang zur Anerkennung, aber vor einem Einsatz, zu vermitteln.</v>
      </c>
      <c r="I33" s="359"/>
      <c r="J33" s="339">
        <v>3</v>
      </c>
      <c r="K33" s="346">
        <v>1</v>
      </c>
      <c r="L33" s="332" t="s">
        <v>285</v>
      </c>
      <c r="M33" s="333"/>
    </row>
    <row r="34" spans="1:13" s="2" customFormat="1" ht="15.5" x14ac:dyDescent="0.25">
      <c r="A34" s="9" t="s">
        <v>221</v>
      </c>
      <c r="B34" s="76"/>
      <c r="C34" s="76"/>
      <c r="D34" s="37"/>
      <c r="E34" s="37"/>
      <c r="F34" s="38"/>
      <c r="G34" s="39"/>
      <c r="H34" s="40"/>
      <c r="I34" s="359"/>
      <c r="J34" s="347"/>
      <c r="K34" s="348"/>
      <c r="L34" s="332" t="s">
        <v>285</v>
      </c>
      <c r="M34" s="333"/>
    </row>
    <row r="35" spans="1:13" ht="38" customHeight="1" thickBot="1" x14ac:dyDescent="0.3">
      <c r="A35" s="27" t="s">
        <v>182</v>
      </c>
      <c r="B35" s="74" t="s">
        <v>183</v>
      </c>
      <c r="C35" s="932" t="s">
        <v>254</v>
      </c>
      <c r="D35" s="932"/>
      <c r="E35" s="72" t="str">
        <f>VLOOKUP(J35,Anerkennung,2)</f>
        <v>Prüfung</v>
      </c>
      <c r="F35" s="73" t="str">
        <f>VLOOKUP(J35,Anerkennung,4)</f>
        <v>B</v>
      </c>
      <c r="G35" s="74" t="str">
        <f>VLOOKUP(J35,Anerkennung,3)</f>
        <v>Detailierter Nachweis des Inhaltes der Qualifizierung und des Abschlusses</v>
      </c>
      <c r="H35" s="75" t="str">
        <f>VLOOKUP(K35,Auflagen,2)</f>
        <v>Die Anerkennung ist nur möglich, wenn die erfolgte Qualifikation im Umfang und im Inhalt unserer Qualifizierung entspricht oder höherwertiger ist; ggf. mit einer Prüfung.</v>
      </c>
      <c r="I35" s="359"/>
      <c r="J35" s="339">
        <v>5</v>
      </c>
      <c r="K35" s="346">
        <v>7</v>
      </c>
      <c r="L35" s="317" t="s">
        <v>285</v>
      </c>
      <c r="M35" s="318"/>
    </row>
    <row r="36" spans="1:13" s="2" customFormat="1" ht="38" customHeight="1" thickBot="1" x14ac:dyDescent="0.3">
      <c r="A36" s="28" t="s">
        <v>184</v>
      </c>
      <c r="B36" s="62" t="s">
        <v>216</v>
      </c>
      <c r="C36" s="933" t="s">
        <v>254</v>
      </c>
      <c r="D36" s="933"/>
      <c r="E36" s="60" t="str">
        <f>VLOOKUP(J36,Anerkennung,2)</f>
        <v>Beurteil ung</v>
      </c>
      <c r="F36" s="61" t="str">
        <f>VLOOKUP(J36,Anerkennung,4)</f>
        <v>C</v>
      </c>
      <c r="G36" s="62" t="str">
        <f>VLOOKUP(J36,Anerkennung,3)</f>
        <v>Detailierter Nachweis der gemachten Praxiserfahrungen.</v>
      </c>
      <c r="H36" s="63" t="str">
        <f>VLOOKUP(K36,Auflagen,2)</f>
        <v>Die Anerkennung ist nur möglich, wenn die gemachte Erfahrungen dem Umfang und Inhalt unserer Qualifizierung entsprechen oder höherwertig sind; ggf. mit einer Prüfung.</v>
      </c>
      <c r="I36" s="359"/>
      <c r="J36" s="339">
        <v>6</v>
      </c>
      <c r="K36" s="346">
        <v>8</v>
      </c>
      <c r="L36" s="332" t="s">
        <v>285</v>
      </c>
      <c r="M36" s="333"/>
    </row>
    <row r="37" spans="1:13" ht="12.5" x14ac:dyDescent="0.25">
      <c r="A37" s="318"/>
      <c r="B37" s="363"/>
      <c r="C37" s="363"/>
      <c r="D37" s="364"/>
      <c r="E37" s="364"/>
      <c r="F37" s="364"/>
      <c r="G37" s="364"/>
      <c r="H37" s="364"/>
      <c r="I37" s="318"/>
      <c r="J37" s="318"/>
      <c r="K37" s="318"/>
      <c r="L37" s="317"/>
      <c r="M37" s="318"/>
    </row>
    <row r="38" spans="1:13" ht="12.5" x14ac:dyDescent="0.25">
      <c r="A38" s="318"/>
      <c r="B38" s="363"/>
      <c r="C38" s="363"/>
      <c r="D38" s="364"/>
      <c r="E38" s="364"/>
      <c r="F38" s="364"/>
      <c r="G38" s="364"/>
      <c r="H38" s="364"/>
      <c r="I38" s="318"/>
      <c r="J38" s="318"/>
      <c r="K38" s="318"/>
      <c r="L38" s="317"/>
      <c r="M38" s="318"/>
    </row>
    <row r="39" spans="1:13" ht="12.5" x14ac:dyDescent="0.25">
      <c r="B39" s="77"/>
      <c r="C39" s="77"/>
      <c r="I39" s="82"/>
      <c r="J39" s="82"/>
      <c r="K39" s="82"/>
      <c r="L39" s="82"/>
      <c r="M39" s="82"/>
    </row>
    <row r="40" spans="1:13" ht="12.5" x14ac:dyDescent="0.25">
      <c r="B40" s="77"/>
      <c r="C40" s="77"/>
      <c r="I40" s="82"/>
      <c r="J40" s="82"/>
      <c r="K40" s="82"/>
      <c r="L40" s="82"/>
      <c r="M40" s="82"/>
    </row>
    <row r="41" spans="1:13" ht="12.5" x14ac:dyDescent="0.25">
      <c r="B41" s="77"/>
      <c r="C41" s="77"/>
    </row>
  </sheetData>
  <sheetProtection algorithmName="SHA-512" hashValue="lBGjf9aar0EQeP/GDb17zmdH7erP8ep86TS0ldKaZJQ05HwqV6Hh+PwgK0TLS2FaZgabv5c44r8ltggcOIr81w==" saltValue="c4cUI9ROGa+AUUbvLonYqQ==" spinCount="100000" sheet="1" objects="1" scenarios="1"/>
  <mergeCells count="25">
    <mergeCell ref="B8:H8"/>
    <mergeCell ref="B10:H10"/>
    <mergeCell ref="B13:H13"/>
    <mergeCell ref="B15:H15"/>
    <mergeCell ref="B12:H12"/>
    <mergeCell ref="J30:J31"/>
    <mergeCell ref="K30:K31"/>
    <mergeCell ref="C24:D24"/>
    <mergeCell ref="B25:D25"/>
    <mergeCell ref="B26:D26"/>
    <mergeCell ref="H30:H31"/>
    <mergeCell ref="E30:E31"/>
    <mergeCell ref="F30:F31"/>
    <mergeCell ref="G30:G31"/>
    <mergeCell ref="C36:D36"/>
    <mergeCell ref="B30:B31"/>
    <mergeCell ref="A27:A28"/>
    <mergeCell ref="B27:B28"/>
    <mergeCell ref="G25:H25"/>
    <mergeCell ref="G26:H26"/>
    <mergeCell ref="G29:H29"/>
    <mergeCell ref="B29:D29"/>
    <mergeCell ref="A32:A33"/>
    <mergeCell ref="B32:B33"/>
    <mergeCell ref="C35:D35"/>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30093-4388-4DB4-AD95-4673820218A6}">
  <sheetPr>
    <tabColor theme="0"/>
  </sheetPr>
  <dimension ref="A1:M42"/>
  <sheetViews>
    <sheetView showGridLines="0" zoomScaleNormal="100" zoomScaleSheetLayoutView="180" zoomScalePageLayoutView="90" workbookViewId="0">
      <selection activeCell="B15" sqref="B15:H15"/>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Personenauskunft Grundausbildung</v>
      </c>
      <c r="B3" s="83"/>
      <c r="E3" s="84" t="s">
        <v>35</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Personenauskunft</v>
      </c>
      <c r="E4" s="85"/>
      <c r="F4" s="86" t="s">
        <v>438</v>
      </c>
      <c r="G4" s="87">
        <f>VLOOKUP($E$3,Seminarliste,8)</f>
        <v>45732</v>
      </c>
      <c r="H4" s="87" t="str">
        <f>CONCATENATE("Ausführung: ",VLOOKUP($E$3,Seminarliste,9))</f>
        <v>Ausführung: Bundesverband</v>
      </c>
      <c r="I4" s="353"/>
      <c r="J4" s="328" t="s">
        <v>79</v>
      </c>
      <c r="K4" s="329" t="s">
        <v>247</v>
      </c>
      <c r="L4" s="317" t="s">
        <v>286</v>
      </c>
      <c r="M4" s="320"/>
    </row>
    <row r="5" spans="1:13" ht="12.5" x14ac:dyDescent="0.25">
      <c r="A5" s="81" t="str">
        <f>VLOOKUP($E$3,Seminarliste,5)</f>
        <v>VR vom 14okt23; Curriculum von 2024</v>
      </c>
      <c r="E5" s="77"/>
      <c r="F5" s="77"/>
      <c r="G5" s="81" t="str">
        <f>CONCATENATE("Umfang ",VLOOKUP($E$3,Seminarliste,6)," UE")</f>
        <v>Umfang 9 UE</v>
      </c>
      <c r="H5" s="87" t="str">
        <f>VLOOKUP($E$3,Seminarliste,10)</f>
        <v xml:space="preserve"> </v>
      </c>
      <c r="I5" s="354"/>
      <c r="J5" s="396"/>
      <c r="K5" s="396"/>
      <c r="L5" s="317"/>
      <c r="M5" s="318"/>
    </row>
    <row r="6" spans="1:13" s="233" customFormat="1" ht="5.5" x14ac:dyDescent="0.25">
      <c r="A6" s="312"/>
      <c r="B6" s="313"/>
      <c r="C6" s="313"/>
      <c r="D6" s="313"/>
      <c r="E6" s="313"/>
      <c r="F6" s="313"/>
      <c r="G6" s="312"/>
      <c r="H6" s="314"/>
      <c r="I6" s="355"/>
      <c r="J6" s="522"/>
      <c r="K6" s="522"/>
      <c r="L6" s="322"/>
      <c r="M6" s="323"/>
    </row>
    <row r="7" spans="1:13" ht="13" x14ac:dyDescent="0.25">
      <c r="A7" s="307" t="s">
        <v>485</v>
      </c>
      <c r="B7" s="77"/>
      <c r="C7" s="77"/>
      <c r="D7" s="77"/>
      <c r="E7" s="77"/>
      <c r="F7" s="77"/>
      <c r="G7" s="81"/>
      <c r="H7" s="87"/>
      <c r="I7" s="354"/>
      <c r="J7" s="394"/>
      <c r="K7" s="395"/>
      <c r="L7" s="317" t="s">
        <v>285</v>
      </c>
      <c r="M7" s="318"/>
    </row>
    <row r="8" spans="1:13" s="257" customFormat="1" ht="26" customHeight="1" x14ac:dyDescent="0.25">
      <c r="A8" s="195"/>
      <c r="B8" s="860" t="s">
        <v>649</v>
      </c>
      <c r="C8" s="860"/>
      <c r="D8" s="860"/>
      <c r="E8" s="860"/>
      <c r="F8" s="860"/>
      <c r="G8" s="860"/>
      <c r="H8" s="860"/>
      <c r="I8" s="675"/>
      <c r="J8" s="394"/>
      <c r="K8" s="681"/>
      <c r="L8" s="682" t="s">
        <v>285</v>
      </c>
      <c r="M8" s="678"/>
    </row>
    <row r="9" spans="1:13" ht="13" x14ac:dyDescent="0.25">
      <c r="A9" s="307" t="s">
        <v>482</v>
      </c>
      <c r="B9" s="77"/>
      <c r="C9" s="77"/>
      <c r="D9" s="77"/>
      <c r="E9" s="77"/>
      <c r="F9" s="77"/>
      <c r="G9" s="81"/>
      <c r="H9" s="87"/>
      <c r="I9" s="354"/>
      <c r="J9" s="394"/>
      <c r="K9" s="395"/>
      <c r="L9" s="317" t="s">
        <v>285</v>
      </c>
      <c r="M9" s="318"/>
    </row>
    <row r="10" spans="1:13" ht="13" x14ac:dyDescent="0.25">
      <c r="A10" s="81"/>
      <c r="B10" s="77" t="s">
        <v>650</v>
      </c>
      <c r="C10" s="77"/>
      <c r="D10" s="77"/>
      <c r="E10" s="77"/>
      <c r="F10" s="77"/>
      <c r="G10" s="81"/>
      <c r="H10" s="87"/>
      <c r="I10" s="354"/>
      <c r="J10" s="394"/>
      <c r="K10" s="395"/>
      <c r="L10" s="317" t="s">
        <v>285</v>
      </c>
      <c r="M10" s="318"/>
    </row>
    <row r="11" spans="1:13" ht="13" x14ac:dyDescent="0.25">
      <c r="A11" s="307" t="s">
        <v>483</v>
      </c>
      <c r="B11" s="77"/>
      <c r="C11" s="77"/>
      <c r="D11" s="77"/>
      <c r="E11" s="77"/>
      <c r="F11" s="77"/>
      <c r="G11" s="81"/>
      <c r="H11" s="87"/>
      <c r="I11" s="354"/>
      <c r="J11" s="394"/>
      <c r="K11" s="395"/>
      <c r="L11" s="317" t="s">
        <v>285</v>
      </c>
      <c r="M11" s="318"/>
    </row>
    <row r="12" spans="1:13" ht="13" x14ac:dyDescent="0.25">
      <c r="A12" s="81"/>
      <c r="B12" s="937" t="s">
        <v>600</v>
      </c>
      <c r="C12" s="937"/>
      <c r="D12" s="937"/>
      <c r="E12" s="937"/>
      <c r="F12" s="937"/>
      <c r="G12" s="937"/>
      <c r="H12" s="937"/>
      <c r="I12" s="354"/>
      <c r="J12" s="394"/>
      <c r="K12" s="395"/>
      <c r="L12" s="317" t="s">
        <v>285</v>
      </c>
      <c r="M12" s="318"/>
    </row>
    <row r="13" spans="1:13" ht="13" x14ac:dyDescent="0.25">
      <c r="A13" s="81"/>
      <c r="B13" s="937" t="s">
        <v>651</v>
      </c>
      <c r="C13" s="937"/>
      <c r="D13" s="937"/>
      <c r="E13" s="937"/>
      <c r="F13" s="937"/>
      <c r="G13" s="937"/>
      <c r="H13" s="937"/>
      <c r="I13" s="354"/>
      <c r="J13" s="394"/>
      <c r="K13" s="395"/>
      <c r="L13" s="317" t="s">
        <v>285</v>
      </c>
      <c r="M13" s="318"/>
    </row>
    <row r="14" spans="1:13" ht="13" x14ac:dyDescent="0.25">
      <c r="A14" s="307" t="s">
        <v>320</v>
      </c>
      <c r="B14" s="77"/>
      <c r="C14" s="77"/>
      <c r="D14" s="77"/>
      <c r="E14" s="77"/>
      <c r="F14" s="77"/>
      <c r="G14" s="81"/>
      <c r="H14" s="87"/>
      <c r="I14" s="354"/>
      <c r="J14" s="394"/>
      <c r="K14" s="395"/>
      <c r="L14" s="317" t="s">
        <v>285</v>
      </c>
      <c r="M14" s="318"/>
    </row>
    <row r="15" spans="1:13" ht="13" x14ac:dyDescent="0.25">
      <c r="A15" s="12"/>
      <c r="B15" s="81"/>
      <c r="C15" s="77"/>
      <c r="D15" s="77"/>
      <c r="E15" s="77"/>
      <c r="F15" s="77"/>
      <c r="G15" s="81"/>
      <c r="H15" s="87"/>
      <c r="I15" s="354"/>
      <c r="J15" s="394"/>
      <c r="K15" s="395"/>
      <c r="L15" s="317" t="s">
        <v>285</v>
      </c>
      <c r="M15" s="318"/>
    </row>
    <row r="16" spans="1:13" ht="13" x14ac:dyDescent="0.25">
      <c r="A16" s="374" t="s">
        <v>486</v>
      </c>
      <c r="B16" s="81"/>
      <c r="C16" s="77"/>
      <c r="D16" s="77"/>
      <c r="E16" s="77"/>
      <c r="F16" s="77"/>
      <c r="G16" s="81"/>
      <c r="H16" s="87"/>
      <c r="I16" s="354"/>
      <c r="J16" s="394"/>
      <c r="K16" s="395"/>
      <c r="L16" s="317" t="s">
        <v>285</v>
      </c>
      <c r="M16" s="318"/>
    </row>
    <row r="17" spans="1:13" ht="16" customHeight="1" x14ac:dyDescent="0.25">
      <c r="A17" s="643"/>
      <c r="B17" s="117" t="s">
        <v>566</v>
      </c>
      <c r="C17" s="90"/>
      <c r="D17" s="90"/>
      <c r="E17" s="90"/>
      <c r="F17" s="90"/>
      <c r="G17" s="117"/>
      <c r="H17" s="642"/>
      <c r="I17" s="357"/>
      <c r="J17" s="393"/>
      <c r="K17" s="393"/>
      <c r="L17" s="317" t="s">
        <v>285</v>
      </c>
      <c r="M17" s="318"/>
    </row>
    <row r="18" spans="1:13" s="233" customFormat="1" ht="6" thickBot="1" x14ac:dyDescent="0.3">
      <c r="A18" s="311"/>
      <c r="B18" s="312"/>
      <c r="C18" s="313"/>
      <c r="D18" s="313"/>
      <c r="E18" s="313"/>
      <c r="F18" s="313"/>
      <c r="G18" s="312"/>
      <c r="H18" s="314"/>
      <c r="I18" s="355"/>
      <c r="J18" s="397"/>
      <c r="K18" s="398"/>
      <c r="L18" s="322" t="s">
        <v>285</v>
      </c>
      <c r="M18" s="323"/>
    </row>
    <row r="19" spans="1:13" ht="13.5" thickTop="1" x14ac:dyDescent="0.25">
      <c r="A19" s="306" t="s">
        <v>481</v>
      </c>
      <c r="B19" s="302"/>
      <c r="C19" s="303"/>
      <c r="D19" s="303"/>
      <c r="E19" s="304"/>
      <c r="F19" s="304"/>
      <c r="G19" s="302"/>
      <c r="H19" s="305"/>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393"/>
      <c r="K20" s="393"/>
      <c r="L20" s="317" t="s">
        <v>285</v>
      </c>
      <c r="M20" s="318"/>
    </row>
    <row r="21" spans="1:13" ht="16" customHeight="1" thickBot="1" x14ac:dyDescent="0.3">
      <c r="A21" s="18" t="s">
        <v>215</v>
      </c>
      <c r="B21" s="91"/>
      <c r="C21" s="92" t="s">
        <v>161</v>
      </c>
      <c r="D21" s="93"/>
      <c r="E21" s="310" t="s">
        <v>78</v>
      </c>
      <c r="F21" s="93" t="s">
        <v>330</v>
      </c>
      <c r="G21" s="95" t="s">
        <v>162</v>
      </c>
      <c r="H21" s="95" t="s">
        <v>248</v>
      </c>
      <c r="I21" s="357"/>
      <c r="J21" s="393"/>
      <c r="K21" s="393"/>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7" t="str">
        <f t="shared" ref="E23:E30" si="0">VLOOKUP(J23,Anerkennung,2)</f>
        <v>Routine</v>
      </c>
      <c r="F23" s="38" t="str">
        <f t="shared" ref="F23:F30" si="1">VLOOKUP(J23,Anerkennung,4)</f>
        <v>A</v>
      </c>
      <c r="G23" s="39" t="str">
        <f t="shared" ref="G23:G30" si="2">VLOOKUP(J23,Anerkennung,3)</f>
        <v>Nachweis des Abschlusses der Qualifizierung</v>
      </c>
      <c r="H23" s="40" t="str">
        <f>VLOOKUP(K23,Auflagen,2)</f>
        <v>Empfehlung: die nicht bekanntnen Inhalte (z. B. die Spezifika des Landes-KatS und des DRK-Landesverbandes) sind im Nachgang zur Anerkennung, aber vor einem Einsatz, zu vermitteln.</v>
      </c>
      <c r="I23" s="359"/>
      <c r="J23" s="334">
        <v>1</v>
      </c>
      <c r="K23" s="335">
        <v>1</v>
      </c>
      <c r="L23" s="317" t="s">
        <v>285</v>
      </c>
      <c r="M23" s="318"/>
    </row>
    <row r="24" spans="1:13" ht="39.5" thickBot="1" x14ac:dyDescent="0.3">
      <c r="A24" s="31" t="s">
        <v>165</v>
      </c>
      <c r="B24" s="41" t="s">
        <v>229</v>
      </c>
      <c r="C24" s="909" t="s">
        <v>228</v>
      </c>
      <c r="D24" s="909"/>
      <c r="E24" s="43" t="str">
        <f t="shared" si="0"/>
        <v>Routine</v>
      </c>
      <c r="F24" s="44" t="str">
        <f t="shared" si="1"/>
        <v>A</v>
      </c>
      <c r="G24" s="42" t="str">
        <f t="shared" si="2"/>
        <v>Nachweis des Inhaltes und des Abschlusses der Qualifizierung</v>
      </c>
      <c r="H24" s="45" t="str">
        <f>VLOOKUP(K24,Auflagen,2)</f>
        <v>Die nicht bekannten Inhalte (z. B. die Spezifika des Landes-KatS und des DRK-Landesverbandes) sind im Nachgang zur Anerkennung, aber vor einem Einsatz, zu vermitteln.</v>
      </c>
      <c r="I24" s="359"/>
      <c r="J24" s="339">
        <v>7</v>
      </c>
      <c r="K24" s="340">
        <v>2</v>
      </c>
      <c r="L24" s="317" t="s">
        <v>285</v>
      </c>
      <c r="M24" s="318"/>
    </row>
    <row r="25" spans="1:13" ht="16" thickBot="1" x14ac:dyDescent="0.3">
      <c r="A25" s="21" t="s">
        <v>166</v>
      </c>
      <c r="B25" s="910" t="s">
        <v>167</v>
      </c>
      <c r="C25" s="911"/>
      <c r="D25" s="911"/>
      <c r="E25" s="47" t="str">
        <f t="shared" si="0"/>
        <v>NEIN</v>
      </c>
      <c r="F25" s="48" t="str">
        <f t="shared" si="1"/>
        <v>-</v>
      </c>
      <c r="G25" s="933" t="str">
        <f t="shared" si="2"/>
        <v>Da die Themen DRK-spezifisch sind, ist eine Anerkennung nicht möglich.</v>
      </c>
      <c r="H25" s="933"/>
      <c r="I25" s="359"/>
      <c r="J25" s="339">
        <v>15</v>
      </c>
      <c r="K25" s="340"/>
      <c r="L25" s="317" t="s">
        <v>285</v>
      </c>
      <c r="M25" s="318"/>
    </row>
    <row r="26" spans="1:13" ht="16" thickBot="1" x14ac:dyDescent="0.3">
      <c r="A26" s="21" t="s">
        <v>168</v>
      </c>
      <c r="B26" s="912" t="s">
        <v>169</v>
      </c>
      <c r="C26" s="912"/>
      <c r="D26" s="912"/>
      <c r="E26" s="47" t="str">
        <f t="shared" si="0"/>
        <v>NEIN</v>
      </c>
      <c r="F26" s="48" t="str">
        <f t="shared" si="1"/>
        <v>-</v>
      </c>
      <c r="G26" s="933" t="str">
        <f t="shared" si="2"/>
        <v>Da die Themen DRK-spezifisch sind, ist eine Anerkennung nicht möglich.</v>
      </c>
      <c r="H26" s="933"/>
      <c r="I26" s="359"/>
      <c r="J26" s="339">
        <v>15</v>
      </c>
      <c r="K26" s="340"/>
      <c r="L26" s="317" t="s">
        <v>285</v>
      </c>
      <c r="M26" s="318"/>
    </row>
    <row r="27" spans="1:13" ht="39" x14ac:dyDescent="0.25">
      <c r="A27" s="913" t="s">
        <v>170</v>
      </c>
      <c r="B27" s="916" t="s">
        <v>171</v>
      </c>
      <c r="C27" s="143">
        <v>1</v>
      </c>
      <c r="D27" s="133" t="s">
        <v>189</v>
      </c>
      <c r="E27" s="101" t="str">
        <f t="shared" si="0"/>
        <v>Standart</v>
      </c>
      <c r="F27" s="53" t="str">
        <f t="shared" si="1"/>
        <v>A</v>
      </c>
      <c r="G27" s="101" t="str">
        <f t="shared" si="2"/>
        <v>Nachweis des Abschlusses der Qualifizierung und praktischen Tätigkeit</v>
      </c>
      <c r="H27" s="102" t="str">
        <f>VLOOKUP(K27,Auflagen,2)</f>
        <v>Die nicht bekannten Inhalte (z. B. die Spezifika des Landes-KatS und des DRK-Landesverbandes) sind im Nachgang zur Anerkennung, aber vor einem Einsatz, zu vermitteln.</v>
      </c>
      <c r="I27" s="359"/>
      <c r="J27" s="339">
        <v>17</v>
      </c>
      <c r="K27" s="346">
        <v>2</v>
      </c>
      <c r="L27" s="317" t="s">
        <v>285</v>
      </c>
      <c r="M27" s="318"/>
    </row>
    <row r="28" spans="1:13" ht="39.5" thickBot="1" x14ac:dyDescent="0.3">
      <c r="A28" s="915"/>
      <c r="B28" s="910"/>
      <c r="C28" s="56">
        <v>2</v>
      </c>
      <c r="D28" s="57" t="s">
        <v>263</v>
      </c>
      <c r="E28" s="74" t="str">
        <f t="shared" si="0"/>
        <v>Auflagen</v>
      </c>
      <c r="F28" s="73" t="str">
        <f t="shared" si="1"/>
        <v>B</v>
      </c>
      <c r="G28" s="74" t="str">
        <f t="shared" si="2"/>
        <v>Nachweis des Inhaltes und des Abschlusses der Qualifizierung</v>
      </c>
      <c r="H28" s="75" t="str">
        <f>VLOOKUP(K28,Auflagen,2)</f>
        <v>Sofern der im o.g. Curriculum beschriebene Mindestinhalt erfüllt wurde; ggf. mit der Auflage der Vermittlung der Spezifika des Landes-KatS und des DRK-Landesverbandes, sowie einer Prüfung,</v>
      </c>
      <c r="I28" s="359"/>
      <c r="J28" s="339">
        <v>4</v>
      </c>
      <c r="K28" s="346">
        <v>3</v>
      </c>
      <c r="L28" s="317" t="s">
        <v>285</v>
      </c>
      <c r="M28" s="318"/>
    </row>
    <row r="29" spans="1:13" s="2" customFormat="1" ht="16" thickBot="1" x14ac:dyDescent="0.3">
      <c r="A29" s="21" t="s">
        <v>176</v>
      </c>
      <c r="B29" s="933" t="s">
        <v>223</v>
      </c>
      <c r="C29" s="933"/>
      <c r="D29" s="933"/>
      <c r="E29" s="60" t="str">
        <f t="shared" si="0"/>
        <v>NEIN</v>
      </c>
      <c r="F29" s="61" t="str">
        <f t="shared" si="1"/>
        <v>-</v>
      </c>
      <c r="G29" s="933" t="str">
        <f t="shared" si="2"/>
        <v>Da die Themen DRK-spezifisch sind, ist eine Anerkennung nicht möglich.</v>
      </c>
      <c r="H29" s="933"/>
      <c r="I29" s="359"/>
      <c r="J29" s="339">
        <v>15</v>
      </c>
      <c r="K29" s="346"/>
      <c r="L29" s="332" t="s">
        <v>285</v>
      </c>
      <c r="M29" s="333"/>
    </row>
    <row r="30" spans="1:13" s="2" customFormat="1" ht="19" customHeight="1" x14ac:dyDescent="0.25">
      <c r="A30" s="22" t="s">
        <v>177</v>
      </c>
      <c r="B30" s="916" t="s">
        <v>216</v>
      </c>
      <c r="C30" s="64">
        <v>1</v>
      </c>
      <c r="D30" s="65" t="s">
        <v>218</v>
      </c>
      <c r="E30" s="923" t="str">
        <f t="shared" si="0"/>
        <v>Prüfung</v>
      </c>
      <c r="F30" s="925" t="str">
        <f t="shared" si="1"/>
        <v>B</v>
      </c>
      <c r="G30" s="916" t="str">
        <f t="shared" si="2"/>
        <v>Detailierter Nachweis der gemachten Praxiserfahrungen.</v>
      </c>
      <c r="H30" s="927" t="str">
        <f>VLOOKUP(K30,Auflagen,2)</f>
        <v>Die Anerkennung ist nur möglich, wenn die gemachte Erfahrungen dem Umfang und Inhalt unserer Qualifizierung entsprechen oder höherwertig sind; ggf. mit einer Prüfung.</v>
      </c>
      <c r="I30" s="359"/>
      <c r="J30" s="939">
        <v>11</v>
      </c>
      <c r="K30" s="856">
        <v>8</v>
      </c>
      <c r="L30" s="332" t="s">
        <v>285</v>
      </c>
      <c r="M30" s="333"/>
    </row>
    <row r="31" spans="1:13" s="2" customFormat="1" ht="19" customHeight="1" thickBot="1" x14ac:dyDescent="0.3">
      <c r="A31" s="21"/>
      <c r="B31" s="910"/>
      <c r="C31" s="66">
        <v>2</v>
      </c>
      <c r="D31" s="46" t="s">
        <v>219</v>
      </c>
      <c r="E31" s="924"/>
      <c r="F31" s="926"/>
      <c r="G31" s="910"/>
      <c r="H31" s="928"/>
      <c r="I31" s="359"/>
      <c r="J31" s="939"/>
      <c r="K31" s="856"/>
      <c r="L31" s="332" t="s">
        <v>285</v>
      </c>
      <c r="M31" s="333"/>
    </row>
    <row r="32" spans="1:13" s="2" customFormat="1" ht="39" x14ac:dyDescent="0.25">
      <c r="A32" s="913" t="s">
        <v>179</v>
      </c>
      <c r="B32" s="916" t="s">
        <v>180</v>
      </c>
      <c r="C32" s="64">
        <v>1</v>
      </c>
      <c r="D32" s="67" t="s">
        <v>181</v>
      </c>
      <c r="E32" s="68" t="str">
        <f>VLOOKUP(J32,Anerkennung,2)</f>
        <v>Routine</v>
      </c>
      <c r="F32" s="69" t="str">
        <f>VLOOKUP(J32,Anerkennung,4)</f>
        <v>A</v>
      </c>
      <c r="G32" s="67" t="str">
        <f>VLOOKUP(J32,Anerkennung,3)</f>
        <v>Nachweis der erfolgten Anerkennung</v>
      </c>
      <c r="H32" s="70" t="str">
        <f>VLOOKUP(K32,Auflagen,2)</f>
        <v>Nur möglich diese sich auf das o.g. Curriculum bezieht; ggf. mit Auflage der Vermittlung der aktuellen Spezifika des Landes-KatS und des DRK-Landesverbandes.</v>
      </c>
      <c r="I32" s="359"/>
      <c r="J32" s="339">
        <v>8</v>
      </c>
      <c r="K32" s="346">
        <v>6</v>
      </c>
      <c r="L32" s="332" t="s">
        <v>285</v>
      </c>
      <c r="M32" s="333"/>
    </row>
    <row r="33" spans="1:13" s="2" customFormat="1" ht="39" customHeight="1" x14ac:dyDescent="0.25">
      <c r="A33" s="914"/>
      <c r="B33" s="917"/>
      <c r="C33" s="144">
        <v>2</v>
      </c>
      <c r="D33" s="145" t="s">
        <v>191</v>
      </c>
      <c r="E33" s="252" t="str">
        <f>VLOOKUP(J33,Anerkennung,2)</f>
        <v>Routine</v>
      </c>
      <c r="F33" s="234" t="str">
        <f>VLOOKUP(J33,Anerkennung,4)</f>
        <v>A</v>
      </c>
      <c r="G33" s="252" t="str">
        <f>VLOOKUP(J33,Anerkennung,3)</f>
        <v>Nachweis des Abschlusses der Qualifizierung</v>
      </c>
      <c r="H33" s="251" t="str">
        <f>VLOOKUP(K33,Auflagen,2)</f>
        <v>Empfehlung: die nicht bekanntnen Inhalte (z. B. die Spezifika des Landes-KatS und des DRK-Landesverbandes) sind im Nachgang zur Anerkennung, aber vor einem Einsatz, zu vermitteln.</v>
      </c>
      <c r="I33" s="359"/>
      <c r="J33" s="341">
        <v>1</v>
      </c>
      <c r="K33" s="345">
        <v>1</v>
      </c>
      <c r="L33" s="332" t="s">
        <v>285</v>
      </c>
      <c r="M33" s="333"/>
    </row>
    <row r="34" spans="1:13" s="2" customFormat="1" ht="39" customHeight="1" thickBot="1" x14ac:dyDescent="0.3">
      <c r="A34" s="915"/>
      <c r="B34" s="910"/>
      <c r="C34" s="66">
        <v>3</v>
      </c>
      <c r="D34" s="71" t="s">
        <v>190</v>
      </c>
      <c r="E34" s="74" t="str">
        <f>VLOOKUP(J34,Anerkennung,2)</f>
        <v>Standart</v>
      </c>
      <c r="F34" s="73" t="str">
        <f>VLOOKUP(J34,Anerkennung,4)</f>
        <v>A</v>
      </c>
      <c r="G34" s="74" t="str">
        <f>VLOOKUP(J34,Anerkennung,3)</f>
        <v>Nachweis des Inhaltes und des Abschlusses der Qualifizierung</v>
      </c>
      <c r="H34" s="75" t="str">
        <f>VLOOKUP(K34,Auflagen,2)</f>
        <v>Empfehlung: die nicht bekanntnen Inhalte (z. B. die Spezifika des Landes-KatS und des DRK-Landesverbandes) sind im Nachgang zur Anerkennung, aber vor einem Einsatz, zu vermitteln.</v>
      </c>
      <c r="I34" s="359"/>
      <c r="J34" s="341">
        <v>3</v>
      </c>
      <c r="K34" s="345">
        <v>1</v>
      </c>
      <c r="L34" s="332" t="s">
        <v>285</v>
      </c>
      <c r="M34" s="333"/>
    </row>
    <row r="35" spans="1:13" s="2" customFormat="1" ht="15.5" x14ac:dyDescent="0.25">
      <c r="A35" s="9" t="s">
        <v>221</v>
      </c>
      <c r="B35" s="76"/>
      <c r="C35" s="76"/>
      <c r="D35" s="37"/>
      <c r="E35" s="37"/>
      <c r="F35" s="38"/>
      <c r="G35" s="39"/>
      <c r="H35" s="40"/>
      <c r="I35" s="359"/>
      <c r="J35" s="347"/>
      <c r="K35" s="348"/>
      <c r="L35" s="332" t="s">
        <v>285</v>
      </c>
      <c r="M35" s="333"/>
    </row>
    <row r="36" spans="1:13" ht="38" customHeight="1" thickBot="1" x14ac:dyDescent="0.3">
      <c r="A36" s="27" t="s">
        <v>182</v>
      </c>
      <c r="B36" s="74" t="s">
        <v>183</v>
      </c>
      <c r="C36" s="932" t="s">
        <v>254</v>
      </c>
      <c r="D36" s="932"/>
      <c r="E36" s="72" t="str">
        <f>VLOOKUP(J36,Anerkennung,2)</f>
        <v>Prüfung</v>
      </c>
      <c r="F36" s="73" t="str">
        <f>VLOOKUP(J36,Anerkennung,4)</f>
        <v>B</v>
      </c>
      <c r="G36" s="74" t="str">
        <f>VLOOKUP(J36,Anerkennung,3)</f>
        <v>Detailierter Nachweis des Inhaltes der Qualifizierung und des Abschlusses</v>
      </c>
      <c r="H36" s="75" t="str">
        <f>VLOOKUP(K36,Auflagen,2)</f>
        <v>Die Anerkennung ist nur möglich, wenn die erfolgte Qualifikation im Umfang und im Inhalt unserer Qualifizierung entspricht oder höherwertiger ist; ggf. mit einer Prüfung.</v>
      </c>
      <c r="I36" s="359"/>
      <c r="J36" s="339">
        <v>5</v>
      </c>
      <c r="K36" s="346">
        <v>7</v>
      </c>
      <c r="L36" s="317" t="s">
        <v>285</v>
      </c>
      <c r="M36" s="318"/>
    </row>
    <row r="37" spans="1:13" s="2" customFormat="1" ht="38" customHeight="1" thickBot="1" x14ac:dyDescent="0.3">
      <c r="A37" s="28" t="s">
        <v>184</v>
      </c>
      <c r="B37" s="62" t="s">
        <v>216</v>
      </c>
      <c r="C37" s="933" t="s">
        <v>254</v>
      </c>
      <c r="D37" s="933"/>
      <c r="E37" s="60" t="str">
        <f>VLOOKUP(J37,Anerkennung,2)</f>
        <v>Beurteil ung</v>
      </c>
      <c r="F37" s="61" t="str">
        <f>VLOOKUP(J37,Anerkennung,4)</f>
        <v>C</v>
      </c>
      <c r="G37" s="62" t="str">
        <f>VLOOKUP(J37,Anerkennung,3)</f>
        <v>Detailierter Nachweis der gemachten Praxiserfahrungen.</v>
      </c>
      <c r="H37" s="63" t="str">
        <f>VLOOKUP(K37,Auflagen,2)</f>
        <v>Die Anerkennung ist nur möglich, wenn die gemachte Erfahrungen dem Umfang und Inhalt unserer Qualifizierung entsprechen oder höherwertig sind; ggf. mit einer Prüfung.</v>
      </c>
      <c r="I37" s="359"/>
      <c r="J37" s="339">
        <v>6</v>
      </c>
      <c r="K37" s="346">
        <v>8</v>
      </c>
      <c r="L37" s="332" t="s">
        <v>285</v>
      </c>
      <c r="M37" s="333"/>
    </row>
    <row r="38" spans="1:13" ht="12.5" x14ac:dyDescent="0.25">
      <c r="B38" s="77"/>
      <c r="C38" s="77"/>
      <c r="I38" s="318"/>
      <c r="J38" s="318"/>
      <c r="K38" s="318"/>
      <c r="L38" s="317"/>
      <c r="M38" s="318"/>
    </row>
    <row r="39" spans="1:13" ht="12.5" x14ac:dyDescent="0.25">
      <c r="B39" s="77"/>
      <c r="C39" s="77"/>
      <c r="I39" s="318"/>
      <c r="J39" s="318"/>
      <c r="K39" s="318"/>
      <c r="L39" s="317"/>
      <c r="M39" s="318"/>
    </row>
    <row r="40" spans="1:13" ht="12.5" x14ac:dyDescent="0.25">
      <c r="B40" s="77"/>
      <c r="C40" s="77"/>
      <c r="I40" s="318"/>
      <c r="J40" s="318"/>
      <c r="K40" s="318"/>
      <c r="L40" s="317"/>
      <c r="M40" s="318"/>
    </row>
    <row r="41" spans="1:13" ht="12.5" x14ac:dyDescent="0.25">
      <c r="B41" s="77"/>
      <c r="C41" s="77"/>
    </row>
    <row r="42" spans="1:13" ht="12.5" x14ac:dyDescent="0.25">
      <c r="B42" s="77"/>
      <c r="C42" s="77"/>
    </row>
  </sheetData>
  <sheetProtection algorithmName="SHA-512" hashValue="fyCYuEaHDOA7NDalg9y1PfM6+QEWHOaWfCCGoQvQ2VEPzGNzUKEoqmppno/p1E2x1ecN7Y/tJep4mmhq7PoZag==" saltValue="uKnyPDawyn3Ye0zR2enbig==" spinCount="100000" sheet="1" objects="1" scenarios="1"/>
  <mergeCells count="23">
    <mergeCell ref="B8:H8"/>
    <mergeCell ref="B12:H12"/>
    <mergeCell ref="B13:H13"/>
    <mergeCell ref="J30:J31"/>
    <mergeCell ref="K30:K31"/>
    <mergeCell ref="G29:H29"/>
    <mergeCell ref="E30:E31"/>
    <mergeCell ref="F30:F31"/>
    <mergeCell ref="G30:G31"/>
    <mergeCell ref="H30:H31"/>
    <mergeCell ref="B26:D26"/>
    <mergeCell ref="G26:H26"/>
    <mergeCell ref="C24:D24"/>
    <mergeCell ref="B25:D25"/>
    <mergeCell ref="G25:H25"/>
    <mergeCell ref="A32:A34"/>
    <mergeCell ref="B32:B34"/>
    <mergeCell ref="C36:D36"/>
    <mergeCell ref="C37:D37"/>
    <mergeCell ref="A27:A28"/>
    <mergeCell ref="B27:B28"/>
    <mergeCell ref="B29:D29"/>
    <mergeCell ref="B30:B31"/>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221BB-834B-40DC-85F8-1AB10BFA1721}">
  <sheetPr>
    <tabColor theme="0"/>
  </sheetPr>
  <dimension ref="A1:M46"/>
  <sheetViews>
    <sheetView showGridLines="0" zoomScaleNormal="100" zoomScaleSheetLayoutView="180" zoomScalePageLayoutView="90" workbookViewId="0">
      <selection activeCell="H16" sqref="H16"/>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Modul Pflegeunterstützung</v>
      </c>
      <c r="B3" s="83"/>
      <c r="E3" s="84" t="s">
        <v>37</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Betreuungsdienst</v>
      </c>
      <c r="E4" s="85"/>
      <c r="F4" s="86" t="s">
        <v>438</v>
      </c>
      <c r="G4" s="87">
        <f>VLOOKUP($E$3,Seminarliste,8)</f>
        <v>45732</v>
      </c>
      <c r="H4" s="87" t="str">
        <f>CONCATENATE("Ausführung: ",VLOOKUP($E$3,Seminarliste,9))</f>
        <v>Ausführung: Bundesverband</v>
      </c>
      <c r="I4" s="353"/>
      <c r="J4" s="328" t="s">
        <v>79</v>
      </c>
      <c r="K4" s="329" t="s">
        <v>247</v>
      </c>
      <c r="L4" s="317" t="s">
        <v>286</v>
      </c>
      <c r="M4" s="320"/>
    </row>
    <row r="5" spans="1:13" ht="12.5" x14ac:dyDescent="0.25">
      <c r="A5" s="81" t="str">
        <f>VLOOKUP($E$3,Seminarliste,5)</f>
        <v>Curriculum von 2023, Lehr-Lern-Unterlagen 2023 (optionales Ausbildungsmodul)</v>
      </c>
      <c r="E5" s="77"/>
      <c r="F5" s="77"/>
      <c r="G5" s="81" t="str">
        <f>CONCATENATE("Umfang ",VLOOKUP($E$3,Seminarliste,6)," UE")</f>
        <v>Umfang 8 UE</v>
      </c>
      <c r="H5" s="87" t="str">
        <f>VLOOKUP($E$3,Seminarliste,10)</f>
        <v xml:space="preserve"> </v>
      </c>
      <c r="I5" s="354"/>
      <c r="J5" s="396"/>
      <c r="K5" s="396"/>
      <c r="L5" s="317"/>
      <c r="M5" s="318"/>
    </row>
    <row r="6" spans="1:13" s="233" customFormat="1" ht="5.5" x14ac:dyDescent="0.25">
      <c r="A6" s="312"/>
      <c r="B6" s="313"/>
      <c r="C6" s="313"/>
      <c r="D6" s="313"/>
      <c r="E6" s="313"/>
      <c r="F6" s="313"/>
      <c r="G6" s="312"/>
      <c r="H6" s="314"/>
      <c r="I6" s="355"/>
      <c r="J6" s="522"/>
      <c r="K6" s="522"/>
      <c r="L6" s="322"/>
      <c r="M6" s="323"/>
    </row>
    <row r="7" spans="1:13" ht="13" x14ac:dyDescent="0.25">
      <c r="A7" s="307" t="s">
        <v>485</v>
      </c>
      <c r="B7" s="77"/>
      <c r="C7" s="77"/>
      <c r="D7" s="77"/>
      <c r="E7" s="77"/>
      <c r="F7" s="77"/>
      <c r="G7" s="81"/>
      <c r="H7" s="87"/>
      <c r="I7" s="354"/>
      <c r="J7" s="394"/>
      <c r="K7" s="395"/>
      <c r="L7" s="317" t="s">
        <v>285</v>
      </c>
      <c r="M7" s="318"/>
    </row>
    <row r="8" spans="1:13" ht="13" x14ac:dyDescent="0.25">
      <c r="A8" s="81"/>
      <c r="B8" s="937" t="s">
        <v>656</v>
      </c>
      <c r="C8" s="937"/>
      <c r="D8" s="937"/>
      <c r="E8" s="937"/>
      <c r="F8" s="937"/>
      <c r="G8" s="937"/>
      <c r="H8" s="937"/>
      <c r="I8" s="354"/>
      <c r="J8" s="394"/>
      <c r="K8" s="395"/>
      <c r="L8" s="317" t="s">
        <v>285</v>
      </c>
      <c r="M8" s="318"/>
    </row>
    <row r="9" spans="1:13" ht="13" x14ac:dyDescent="0.25">
      <c r="A9" s="307" t="s">
        <v>482</v>
      </c>
      <c r="B9" s="77"/>
      <c r="C9" s="77"/>
      <c r="D9" s="77"/>
      <c r="E9" s="77"/>
      <c r="F9" s="77"/>
      <c r="G9" s="81"/>
      <c r="H9" s="87"/>
      <c r="I9" s="354"/>
      <c r="J9" s="394"/>
      <c r="K9" s="395"/>
      <c r="L9" s="317" t="s">
        <v>285</v>
      </c>
      <c r="M9" s="318"/>
    </row>
    <row r="10" spans="1:13" ht="26" customHeight="1" x14ac:dyDescent="0.25">
      <c r="A10" s="81"/>
      <c r="B10" s="860" t="s">
        <v>654</v>
      </c>
      <c r="C10" s="937"/>
      <c r="D10" s="937"/>
      <c r="E10" s="937"/>
      <c r="F10" s="937"/>
      <c r="G10" s="937"/>
      <c r="H10" s="937"/>
      <c r="I10" s="354"/>
      <c r="J10" s="394"/>
      <c r="K10" s="395"/>
      <c r="L10" s="317" t="s">
        <v>285</v>
      </c>
      <c r="M10" s="318"/>
    </row>
    <row r="11" spans="1:13" ht="13" x14ac:dyDescent="0.25">
      <c r="A11" s="307" t="s">
        <v>483</v>
      </c>
      <c r="B11" s="77"/>
      <c r="C11" s="77"/>
      <c r="D11" s="77"/>
      <c r="E11" s="77"/>
      <c r="F11" s="77"/>
      <c r="G11" s="81"/>
      <c r="H11" s="87"/>
      <c r="I11" s="354"/>
      <c r="J11" s="394"/>
      <c r="K11" s="395"/>
      <c r="L11" s="317" t="s">
        <v>285</v>
      </c>
      <c r="M11" s="318"/>
    </row>
    <row r="12" spans="1:13" ht="13" x14ac:dyDescent="0.25">
      <c r="A12" s="81"/>
      <c r="B12" s="937" t="s">
        <v>600</v>
      </c>
      <c r="C12" s="937"/>
      <c r="D12" s="937"/>
      <c r="E12" s="937"/>
      <c r="F12" s="937"/>
      <c r="G12" s="937"/>
      <c r="H12" s="937"/>
      <c r="I12" s="354"/>
      <c r="J12" s="394"/>
      <c r="K12" s="395"/>
      <c r="L12" s="317" t="s">
        <v>285</v>
      </c>
      <c r="M12" s="318"/>
    </row>
    <row r="13" spans="1:13" ht="13" x14ac:dyDescent="0.25">
      <c r="A13" s="81"/>
      <c r="B13" s="937" t="s">
        <v>655</v>
      </c>
      <c r="C13" s="937"/>
      <c r="D13" s="937"/>
      <c r="E13" s="937"/>
      <c r="F13" s="937"/>
      <c r="G13" s="937"/>
      <c r="H13" s="937"/>
      <c r="I13" s="354"/>
      <c r="J13" s="394"/>
      <c r="K13" s="395"/>
      <c r="L13" s="317" t="s">
        <v>285</v>
      </c>
      <c r="M13" s="318"/>
    </row>
    <row r="14" spans="1:13" ht="13" x14ac:dyDescent="0.25">
      <c r="A14" s="307" t="s">
        <v>320</v>
      </c>
      <c r="B14" s="77"/>
      <c r="C14" s="77"/>
      <c r="D14" s="77"/>
      <c r="E14" s="77"/>
      <c r="F14" s="77"/>
      <c r="G14" s="81"/>
      <c r="H14" s="87"/>
      <c r="I14" s="354"/>
      <c r="J14" s="394"/>
      <c r="K14" s="395"/>
      <c r="L14" s="317" t="s">
        <v>285</v>
      </c>
      <c r="M14" s="318"/>
    </row>
    <row r="15" spans="1:13" ht="13" x14ac:dyDescent="0.25">
      <c r="A15" s="12"/>
      <c r="B15" s="81" t="s">
        <v>653</v>
      </c>
      <c r="C15" s="77"/>
      <c r="D15" s="77"/>
      <c r="E15" s="77"/>
      <c r="F15" s="77"/>
      <c r="G15" s="81"/>
      <c r="H15" s="87"/>
      <c r="I15" s="354"/>
      <c r="J15" s="394"/>
      <c r="K15" s="395"/>
      <c r="L15" s="633" t="s">
        <v>286</v>
      </c>
      <c r="M15" s="318"/>
    </row>
    <row r="16" spans="1:13" ht="13" x14ac:dyDescent="0.25">
      <c r="A16" s="374" t="s">
        <v>486</v>
      </c>
      <c r="B16" s="81"/>
      <c r="C16" s="77"/>
      <c r="D16" s="77"/>
      <c r="E16" s="77"/>
      <c r="F16" s="77"/>
      <c r="G16" s="81"/>
      <c r="H16" s="87"/>
      <c r="I16" s="354"/>
      <c r="J16" s="394"/>
      <c r="K16" s="395"/>
      <c r="L16" s="317" t="s">
        <v>285</v>
      </c>
      <c r="M16" s="318"/>
    </row>
    <row r="17" spans="1:13" ht="13" x14ac:dyDescent="0.25">
      <c r="A17" s="12"/>
      <c r="B17" s="937" t="s">
        <v>578</v>
      </c>
      <c r="C17" s="937"/>
      <c r="D17" s="937"/>
      <c r="E17" s="937"/>
      <c r="F17" s="937"/>
      <c r="G17" s="937"/>
      <c r="H17" s="937"/>
      <c r="I17" s="354"/>
      <c r="J17" s="394"/>
      <c r="K17" s="395"/>
      <c r="L17" s="317" t="s">
        <v>285</v>
      </c>
      <c r="M17" s="318"/>
    </row>
    <row r="18" spans="1:13" s="233" customFormat="1" ht="6" thickBot="1" x14ac:dyDescent="0.3">
      <c r="A18" s="311"/>
      <c r="B18" s="312"/>
      <c r="C18" s="313"/>
      <c r="D18" s="313"/>
      <c r="E18" s="313"/>
      <c r="F18" s="313"/>
      <c r="G18" s="312"/>
      <c r="H18" s="314"/>
      <c r="I18" s="355"/>
      <c r="J18" s="397"/>
      <c r="K18" s="398"/>
      <c r="L18" s="322" t="s">
        <v>285</v>
      </c>
      <c r="M18" s="323"/>
    </row>
    <row r="19" spans="1:13" ht="13.5" thickTop="1" x14ac:dyDescent="0.25">
      <c r="A19" s="306" t="s">
        <v>481</v>
      </c>
      <c r="B19" s="302"/>
      <c r="C19" s="303"/>
      <c r="D19" s="303"/>
      <c r="E19" s="304"/>
      <c r="F19" s="304"/>
      <c r="G19" s="302"/>
      <c r="H19" s="305"/>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393"/>
      <c r="K20" s="393"/>
      <c r="L20" s="317" t="s">
        <v>285</v>
      </c>
      <c r="M20" s="318"/>
    </row>
    <row r="21" spans="1:13" ht="16" customHeight="1" thickBot="1" x14ac:dyDescent="0.3">
      <c r="A21" s="18" t="s">
        <v>215</v>
      </c>
      <c r="B21" s="91"/>
      <c r="C21" s="92" t="s">
        <v>161</v>
      </c>
      <c r="D21" s="93"/>
      <c r="E21" s="310" t="s">
        <v>78</v>
      </c>
      <c r="F21" s="93" t="s">
        <v>330</v>
      </c>
      <c r="G21" s="95" t="s">
        <v>162</v>
      </c>
      <c r="H21" s="95" t="s">
        <v>248</v>
      </c>
      <c r="I21" s="357"/>
      <c r="J21" s="393"/>
      <c r="K21" s="393"/>
      <c r="L21" s="317" t="s">
        <v>285</v>
      </c>
      <c r="M21" s="318"/>
    </row>
    <row r="22" spans="1:13" s="2" customFormat="1" ht="15.5" x14ac:dyDescent="0.25">
      <c r="A22" s="309" t="s">
        <v>163</v>
      </c>
      <c r="B22" s="96"/>
      <c r="C22" s="97"/>
      <c r="D22" s="98"/>
      <c r="E22" s="99"/>
      <c r="F22" s="99"/>
      <c r="G22" s="100"/>
      <c r="H22" s="98"/>
      <c r="I22" s="362"/>
      <c r="J22" s="330"/>
      <c r="K22" s="331"/>
      <c r="L22" s="332" t="s">
        <v>285</v>
      </c>
      <c r="M22" s="333"/>
    </row>
    <row r="23" spans="1:13" ht="39" x14ac:dyDescent="0.25">
      <c r="A23" s="20" t="s">
        <v>164</v>
      </c>
      <c r="B23" s="35" t="s">
        <v>288</v>
      </c>
      <c r="C23" s="35" t="s">
        <v>287</v>
      </c>
      <c r="D23" s="36"/>
      <c r="E23" s="37" t="str">
        <f>VLOOKUP(J23,Anerkennung,2)</f>
        <v>Routine</v>
      </c>
      <c r="F23" s="38" t="str">
        <f>VLOOKUP(J23,Anerkennung,4)</f>
        <v>A</v>
      </c>
      <c r="G23" s="39" t="str">
        <f>VLOOKUP(J23,Anerkennung,3)</f>
        <v>Nachweis des Abschlusses der Qualifizierung</v>
      </c>
      <c r="H23" s="40" t="str">
        <f>VLOOKUP(K23,Auflagen,2)</f>
        <v>Empfehlung: die nicht bekanntnen Inhalte (z. B. die Spezifika des Landes-KatS und des DRK-Landesverbandes) sind im Nachgang zur Anerkennung, aber vor einem Einsatz, zu vermitteln.</v>
      </c>
      <c r="I23" s="360"/>
      <c r="J23" s="334">
        <v>1</v>
      </c>
      <c r="K23" s="335">
        <v>1</v>
      </c>
      <c r="L23" s="317" t="s">
        <v>285</v>
      </c>
      <c r="M23" s="318"/>
    </row>
    <row r="24" spans="1:13" ht="39.5" thickBot="1" x14ac:dyDescent="0.3">
      <c r="A24" s="31" t="s">
        <v>165</v>
      </c>
      <c r="B24" s="41" t="s">
        <v>229</v>
      </c>
      <c r="C24" s="909" t="s">
        <v>228</v>
      </c>
      <c r="D24" s="909"/>
      <c r="E24" s="43" t="str">
        <f>VLOOKUP(J24,Anerkennung,2)</f>
        <v>Routine</v>
      </c>
      <c r="F24" s="44" t="str">
        <f>VLOOKUP(J24,Anerkennung,4)</f>
        <v>A</v>
      </c>
      <c r="G24" s="42" t="str">
        <f>VLOOKUP(J24,Anerkennung,3)</f>
        <v>Nachweis des Inhaltes und des Abschlusses der Qualifizierung</v>
      </c>
      <c r="H24" s="45" t="str">
        <f>VLOOKUP(K24,Auflagen,2)</f>
        <v>Die nicht bekannten Inhalte (z. B. die Spezifika des Landes-KatS und des DRK-Landesverbandes) sind im Nachgang zur Anerkennung, aber vor einem Einsatz, zu vermitteln.</v>
      </c>
      <c r="I24" s="360"/>
      <c r="J24" s="339">
        <v>7</v>
      </c>
      <c r="K24" s="340">
        <v>2</v>
      </c>
      <c r="L24" s="317" t="s">
        <v>285</v>
      </c>
      <c r="M24" s="318"/>
    </row>
    <row r="25" spans="1:13" ht="38" customHeight="1" thickBot="1" x14ac:dyDescent="0.3">
      <c r="A25" s="21" t="s">
        <v>166</v>
      </c>
      <c r="B25" s="910" t="s">
        <v>255</v>
      </c>
      <c r="C25" s="911"/>
      <c r="D25" s="911"/>
      <c r="E25" s="47" t="str">
        <f>VLOOKUP(J25,Anerkennung,2)</f>
        <v>Auflagen</v>
      </c>
      <c r="F25" s="48" t="str">
        <f>VLOOKUP(J25,Anerkennung,4)</f>
        <v>B</v>
      </c>
      <c r="G25" s="46" t="str">
        <f>VLOOKUP(J25,Anerkennung,3)</f>
        <v>Nachweis des Inhaltes und des Abschlusses der Qualifizierung</v>
      </c>
      <c r="H25" s="49" t="str">
        <f>VLOOKUP(K25,Auflagen,2)</f>
        <v>Sofern der im o.g. Curriculum beschriebene Mindestinhalt erfüllt wurde; ggf. mit der Auflage der Vermittlung der Spezifika des Landes-KatS und des DRK-Landesverbandes, sowie einer Prüfung,</v>
      </c>
      <c r="I25" s="360"/>
      <c r="J25" s="339">
        <v>4</v>
      </c>
      <c r="K25" s="340">
        <v>3</v>
      </c>
      <c r="L25" s="317" t="s">
        <v>285</v>
      </c>
      <c r="M25" s="318"/>
    </row>
    <row r="26" spans="1:13" ht="16" thickBot="1" x14ac:dyDescent="0.3">
      <c r="A26" s="21" t="s">
        <v>168</v>
      </c>
      <c r="B26" s="912" t="s">
        <v>169</v>
      </c>
      <c r="C26" s="912"/>
      <c r="D26" s="912"/>
      <c r="E26" s="37" t="str">
        <f>VLOOKUP(J26,Anerkennung,2)</f>
        <v>NEIN</v>
      </c>
      <c r="F26" s="38" t="str">
        <f>VLOOKUP(J26,Anerkennung,4)</f>
        <v>-</v>
      </c>
      <c r="G26" s="916" t="str">
        <f>VLOOKUP(J26,Anerkennung,3)</f>
        <v>Da die Themen DRK-spezifisch sind, ist eine Anerkennung nicht möglich.</v>
      </c>
      <c r="H26" s="916"/>
      <c r="I26" s="360"/>
      <c r="J26" s="339">
        <v>15</v>
      </c>
      <c r="K26" s="340"/>
      <c r="L26" s="317" t="s">
        <v>285</v>
      </c>
      <c r="M26" s="318"/>
    </row>
    <row r="27" spans="1:13" ht="51" x14ac:dyDescent="0.25">
      <c r="A27" s="913" t="s">
        <v>170</v>
      </c>
      <c r="B27" s="916" t="s">
        <v>171</v>
      </c>
      <c r="C27" s="135">
        <v>1</v>
      </c>
      <c r="D27" s="51" t="s">
        <v>281</v>
      </c>
      <c r="E27" s="923" t="str">
        <f>VLOOKUP(J27,Anerkennung,2)</f>
        <v>Routine</v>
      </c>
      <c r="F27" s="925" t="str">
        <f>VLOOKUP(J27,Anerkennung,4)</f>
        <v>A</v>
      </c>
      <c r="G27" s="916" t="str">
        <f>VLOOKUP(J27,Anerkennung,3)</f>
        <v>Nachweis des Abschlusses der Qualifizierung</v>
      </c>
      <c r="H27" s="927" t="str">
        <f>VLOOKUP(K27,Auflagen,2)</f>
        <v>Empfehlung: die nicht bekanntnen Inhalte (z. B. die Spezifika des Landes-KatS und des DRK-Landesverbandes) sind im Nachgang zur Anerkennung, aber vor einem Einsatz, zu vermitteln.</v>
      </c>
      <c r="I27" s="360"/>
      <c r="J27" s="948">
        <v>1</v>
      </c>
      <c r="K27" s="949">
        <v>1</v>
      </c>
      <c r="L27" s="317" t="s">
        <v>285</v>
      </c>
      <c r="M27" s="318"/>
    </row>
    <row r="28" spans="1:13" ht="50.5" x14ac:dyDescent="0.25">
      <c r="A28" s="914"/>
      <c r="B28" s="917"/>
      <c r="C28" s="136">
        <v>2</v>
      </c>
      <c r="D28" s="55" t="s">
        <v>280</v>
      </c>
      <c r="E28" s="929"/>
      <c r="F28" s="930"/>
      <c r="G28" s="917"/>
      <c r="H28" s="931"/>
      <c r="I28" s="360"/>
      <c r="J28" s="948"/>
      <c r="K28" s="949"/>
      <c r="L28" s="317" t="s">
        <v>285</v>
      </c>
      <c r="M28" s="318"/>
    </row>
    <row r="29" spans="1:13" ht="13" x14ac:dyDescent="0.25">
      <c r="A29" s="914"/>
      <c r="B29" s="917"/>
      <c r="C29" s="136">
        <v>3</v>
      </c>
      <c r="D29" s="137" t="s">
        <v>282</v>
      </c>
      <c r="E29" s="929"/>
      <c r="F29" s="930"/>
      <c r="G29" s="917"/>
      <c r="H29" s="931"/>
      <c r="I29" s="360"/>
      <c r="J29" s="948"/>
      <c r="K29" s="949"/>
      <c r="L29" s="317" t="s">
        <v>285</v>
      </c>
      <c r="M29" s="318"/>
    </row>
    <row r="30" spans="1:13" ht="13" x14ac:dyDescent="0.25">
      <c r="A30" s="914"/>
      <c r="B30" s="917"/>
      <c r="C30" s="136">
        <v>4</v>
      </c>
      <c r="D30" s="137" t="s">
        <v>283</v>
      </c>
      <c r="E30" s="929"/>
      <c r="F30" s="930"/>
      <c r="G30" s="917"/>
      <c r="H30" s="931"/>
      <c r="I30" s="360"/>
      <c r="J30" s="948"/>
      <c r="K30" s="949"/>
      <c r="L30" s="317" t="s">
        <v>285</v>
      </c>
      <c r="M30" s="318"/>
    </row>
    <row r="31" spans="1:13" ht="26" x14ac:dyDescent="0.25">
      <c r="A31" s="914"/>
      <c r="B31" s="917"/>
      <c r="C31" s="138">
        <v>5</v>
      </c>
      <c r="D31" s="139" t="s">
        <v>284</v>
      </c>
      <c r="E31" s="950"/>
      <c r="F31" s="951"/>
      <c r="G31" s="952"/>
      <c r="H31" s="953"/>
      <c r="I31" s="360"/>
      <c r="J31" s="941"/>
      <c r="K31" s="945"/>
      <c r="L31" s="317" t="s">
        <v>285</v>
      </c>
      <c r="M31" s="318"/>
    </row>
    <row r="32" spans="1:13" ht="39.5" thickBot="1" x14ac:dyDescent="0.3">
      <c r="A32" s="915"/>
      <c r="B32" s="910"/>
      <c r="C32" s="140">
        <v>6</v>
      </c>
      <c r="D32" s="141" t="s">
        <v>142</v>
      </c>
      <c r="E32" s="58" t="str">
        <f>VLOOKUP(J32,Anerkennung,2)</f>
        <v>Auflagen</v>
      </c>
      <c r="F32" s="48" t="str">
        <f>VLOOKUP(J32,Anerkennung,4)</f>
        <v>B</v>
      </c>
      <c r="G32" s="58" t="str">
        <f>VLOOKUP(J32,Anerkennung,3)</f>
        <v>Nachweis des Inhaltes und des Abschlusses der Qualifizierung</v>
      </c>
      <c r="H32" s="132" t="str">
        <f>VLOOKUP(K32,Auflagen,2)</f>
        <v>Sofern der im o.g. Curriculum beschriebene Mindestinhalt erfüllt wurde; ggf. mit der Auflage der Vermittlung der Spezifika des Landes-KatS und des DRK-Landesverbandes, sowie einer Prüfung,</v>
      </c>
      <c r="I32" s="360"/>
      <c r="J32" s="349">
        <v>4</v>
      </c>
      <c r="K32" s="350">
        <v>3</v>
      </c>
      <c r="L32" s="317" t="s">
        <v>285</v>
      </c>
      <c r="M32" s="318"/>
    </row>
    <row r="33" spans="1:13" s="2" customFormat="1" ht="38" customHeight="1" thickBot="1" x14ac:dyDescent="0.3">
      <c r="A33" s="21" t="s">
        <v>176</v>
      </c>
      <c r="B33" s="58" t="s">
        <v>223</v>
      </c>
      <c r="C33" s="910" t="s">
        <v>254</v>
      </c>
      <c r="D33" s="910"/>
      <c r="E33" s="47" t="str">
        <f>VLOOKUP(J33,Anerkennung,2)</f>
        <v>Prüfung</v>
      </c>
      <c r="F33" s="48" t="str">
        <f>VLOOKUP(J33,Anerkennung,4)</f>
        <v>B</v>
      </c>
      <c r="G33" s="58" t="str">
        <f>VLOOKUP(J33,Anerkennung,3)</f>
        <v>Detailierter Nachweis des Inhaltes der Qualifizierung und des Abschlusses</v>
      </c>
      <c r="H33" s="132" t="str">
        <f>VLOOKUP(K33,Auflagen,2)</f>
        <v>Sofern in Umfang und Inhalt mit unserer Qualifizierung vergleichbar oder höherwertiger; ggf. mit der Auflage der Vermittlung der Spezifika des Landes-KatS und des DRK-Landesverbandes, oder einer Prüfung.</v>
      </c>
      <c r="I33" s="360"/>
      <c r="J33" s="343">
        <v>5</v>
      </c>
      <c r="K33" s="344">
        <v>5</v>
      </c>
      <c r="L33" s="332" t="s">
        <v>285</v>
      </c>
      <c r="M33" s="333"/>
    </row>
    <row r="34" spans="1:13" s="2" customFormat="1" ht="19" customHeight="1" x14ac:dyDescent="0.25">
      <c r="A34" s="22" t="s">
        <v>177</v>
      </c>
      <c r="B34" s="916" t="s">
        <v>216</v>
      </c>
      <c r="C34" s="64">
        <v>1</v>
      </c>
      <c r="D34" s="65" t="s">
        <v>218</v>
      </c>
      <c r="E34" s="923" t="str">
        <f>VLOOKUP(J34,Anerkennung,2)</f>
        <v>Prüfung</v>
      </c>
      <c r="F34" s="925" t="str">
        <f>VLOOKUP(J34,Anerkennung,4)</f>
        <v>B</v>
      </c>
      <c r="G34" s="916" t="str">
        <f>VLOOKUP(J34,Anerkennung,3)</f>
        <v>Detailierter Nachweis der gemachten Praxiserfahrungen.</v>
      </c>
      <c r="H34" s="927" t="str">
        <f>VLOOKUP(K34,Auflagen,2)</f>
        <v>Die Anerkennung ist nur möglich, wenn die gemachte Erfahrungen dem Umfang und Inhalt unserer Qualifizierung entsprechen oder höherwertig sind; ggf. mit einer Prüfung.</v>
      </c>
      <c r="I34" s="360"/>
      <c r="J34" s="939">
        <v>11</v>
      </c>
      <c r="K34" s="856">
        <v>8</v>
      </c>
      <c r="L34" s="332" t="s">
        <v>285</v>
      </c>
      <c r="M34" s="333"/>
    </row>
    <row r="35" spans="1:13" s="2" customFormat="1" ht="19" customHeight="1" thickBot="1" x14ac:dyDescent="0.3">
      <c r="A35" s="21"/>
      <c r="B35" s="910"/>
      <c r="C35" s="66">
        <v>2</v>
      </c>
      <c r="D35" s="46" t="s">
        <v>219</v>
      </c>
      <c r="E35" s="924"/>
      <c r="F35" s="926"/>
      <c r="G35" s="910"/>
      <c r="H35" s="928"/>
      <c r="I35" s="360"/>
      <c r="J35" s="939"/>
      <c r="K35" s="856"/>
      <c r="L35" s="332" t="s">
        <v>285</v>
      </c>
      <c r="M35" s="333"/>
    </row>
    <row r="36" spans="1:13" s="2" customFormat="1" ht="39" x14ac:dyDescent="0.25">
      <c r="A36" s="913" t="s">
        <v>179</v>
      </c>
      <c r="B36" s="916" t="s">
        <v>180</v>
      </c>
      <c r="C36" s="64">
        <v>1</v>
      </c>
      <c r="D36" s="67" t="s">
        <v>181</v>
      </c>
      <c r="E36" s="68" t="str">
        <f>VLOOKUP(J36,Anerkennung,2)</f>
        <v>Routine</v>
      </c>
      <c r="F36" s="69" t="str">
        <f>VLOOKUP(J36,Anerkennung,4)</f>
        <v>A</v>
      </c>
      <c r="G36" s="67" t="str">
        <f>VLOOKUP(J36,Anerkennung,3)</f>
        <v>Nachweis der erfolgten Anerkennung</v>
      </c>
      <c r="H36" s="70" t="str">
        <f>VLOOKUP(K36,Auflagen,2)</f>
        <v>Nur möglich diese sich auf das o.g. Curriculum bezieht; ggf. mit Auflage der Vermittlung der aktuellen Spezifika des Landes-KatS und des DRK-Landesverbandes.</v>
      </c>
      <c r="I36" s="360"/>
      <c r="J36" s="339">
        <v>8</v>
      </c>
      <c r="K36" s="346">
        <v>6</v>
      </c>
      <c r="L36" s="332" t="s">
        <v>285</v>
      </c>
      <c r="M36" s="333"/>
    </row>
    <row r="37" spans="1:13" s="2" customFormat="1" ht="19" customHeight="1" x14ac:dyDescent="0.25">
      <c r="A37" s="914"/>
      <c r="B37" s="917"/>
      <c r="C37" s="119">
        <v>2</v>
      </c>
      <c r="D37" s="142" t="s">
        <v>111</v>
      </c>
      <c r="E37" s="968" t="str">
        <f>VLOOKUP(J37,Anerkennung,2)</f>
        <v>Auflagen</v>
      </c>
      <c r="F37" s="969" t="str">
        <f>VLOOKUP(J37,Anerkennung,4)</f>
        <v>B</v>
      </c>
      <c r="G37" s="970" t="str">
        <f>VLOOKUP(J37,Anerkennung,3)</f>
        <v>Nachweis des Inhaltes und des Abschlusses der Qualifizierung</v>
      </c>
      <c r="H37" s="971" t="str">
        <f>VLOOKUP(K37,Auflagen,2)</f>
        <v>Die nicht bekannten Inhalte (z. B. die Spezifika des Landes-KatS und des DRK-Landesverbandes) sind im Nachgang zur Anerkennung, aber vor einem Einsatz, zu vermitteln.</v>
      </c>
      <c r="I37" s="360"/>
      <c r="J37" s="940">
        <v>4</v>
      </c>
      <c r="K37" s="944">
        <v>2</v>
      </c>
      <c r="L37" s="332" t="s">
        <v>285</v>
      </c>
      <c r="M37" s="333"/>
    </row>
    <row r="38" spans="1:13" s="2" customFormat="1" ht="19" customHeight="1" thickBot="1" x14ac:dyDescent="0.3">
      <c r="A38" s="915"/>
      <c r="B38" s="910"/>
      <c r="C38" s="66">
        <v>3</v>
      </c>
      <c r="D38" s="46" t="s">
        <v>143</v>
      </c>
      <c r="E38" s="924"/>
      <c r="F38" s="926"/>
      <c r="G38" s="910"/>
      <c r="H38" s="928"/>
      <c r="I38" s="360"/>
      <c r="J38" s="941"/>
      <c r="K38" s="945"/>
      <c r="L38" s="332" t="s">
        <v>285</v>
      </c>
      <c r="M38" s="333"/>
    </row>
    <row r="39" spans="1:13" s="2" customFormat="1" ht="15.5" x14ac:dyDescent="0.25">
      <c r="A39" s="9" t="s">
        <v>221</v>
      </c>
      <c r="B39" s="76"/>
      <c r="C39" s="76"/>
      <c r="D39" s="37"/>
      <c r="E39" s="37"/>
      <c r="F39" s="38"/>
      <c r="G39" s="39"/>
      <c r="H39" s="40"/>
      <c r="I39" s="360"/>
      <c r="J39" s="347"/>
      <c r="K39" s="348"/>
      <c r="L39" s="332" t="s">
        <v>285</v>
      </c>
      <c r="M39" s="333"/>
    </row>
    <row r="40" spans="1:13" ht="38" customHeight="1" thickBot="1" x14ac:dyDescent="0.3">
      <c r="A40" s="27" t="s">
        <v>182</v>
      </c>
      <c r="B40" s="74" t="s">
        <v>183</v>
      </c>
      <c r="C40" s="932" t="s">
        <v>254</v>
      </c>
      <c r="D40" s="932"/>
      <c r="E40" s="72" t="str">
        <f>VLOOKUP(J40,Anerkennung,2)</f>
        <v>Prüfung</v>
      </c>
      <c r="F40" s="73" t="str">
        <f>VLOOKUP(J40,Anerkennung,4)</f>
        <v>B</v>
      </c>
      <c r="G40" s="74" t="str">
        <f>VLOOKUP(J40,Anerkennung,3)</f>
        <v>Detailierter Nachweis des Inhaltes der Qualifizierung und des Abschlusses</v>
      </c>
      <c r="H40" s="75" t="str">
        <f>VLOOKUP(K40,Auflagen,2)</f>
        <v>Die Anerkennung ist nur möglich, wenn die erfolgte Qualifikation im Umfang und im Inhalt unserer Qualifizierung entspricht oder höherwertiger ist; ggf. mit einer Prüfung.</v>
      </c>
      <c r="I40" s="360"/>
      <c r="J40" s="339">
        <v>5</v>
      </c>
      <c r="K40" s="346">
        <v>7</v>
      </c>
      <c r="L40" s="317" t="s">
        <v>285</v>
      </c>
      <c r="M40" s="318"/>
    </row>
    <row r="41" spans="1:13" s="2" customFormat="1" ht="38" customHeight="1" thickBot="1" x14ac:dyDescent="0.3">
      <c r="A41" s="28" t="s">
        <v>184</v>
      </c>
      <c r="B41" s="62" t="s">
        <v>216</v>
      </c>
      <c r="C41" s="933" t="s">
        <v>254</v>
      </c>
      <c r="D41" s="933"/>
      <c r="E41" s="60" t="str">
        <f>VLOOKUP(J41,Anerkennung,2)</f>
        <v>Beurteil ung</v>
      </c>
      <c r="F41" s="61" t="str">
        <f>VLOOKUP(J41,Anerkennung,4)</f>
        <v>C</v>
      </c>
      <c r="G41" s="62" t="str">
        <f>VLOOKUP(J41,Anerkennung,3)</f>
        <v>Detailierter Nachweis der gemachten Praxiserfahrungen.</v>
      </c>
      <c r="H41" s="63" t="str">
        <f>VLOOKUP(K41,Auflagen,2)</f>
        <v>Die Anerkennung ist nur möglich, wenn die gemachte Erfahrungen dem Umfang und Inhalt unserer Qualifizierung entsprechen oder höherwertig sind; ggf. mit einer Prüfung.</v>
      </c>
      <c r="I41" s="33"/>
      <c r="J41" s="29">
        <v>6</v>
      </c>
      <c r="K41" s="30">
        <v>8</v>
      </c>
      <c r="L41" s="8" t="s">
        <v>285</v>
      </c>
    </row>
    <row r="42" spans="1:13" ht="12.5" x14ac:dyDescent="0.25">
      <c r="B42" s="77"/>
      <c r="C42" s="77"/>
    </row>
    <row r="43" spans="1:13" ht="12.5" x14ac:dyDescent="0.25">
      <c r="B43" s="77"/>
      <c r="C43" s="77"/>
    </row>
    <row r="44" spans="1:13" ht="12.5" x14ac:dyDescent="0.25">
      <c r="B44" s="77"/>
      <c r="C44" s="77"/>
    </row>
    <row r="45" spans="1:13" ht="12.5" x14ac:dyDescent="0.25">
      <c r="B45" s="77"/>
      <c r="C45" s="77"/>
    </row>
    <row r="46" spans="1:13" ht="12.5" x14ac:dyDescent="0.25">
      <c r="B46" s="77"/>
      <c r="C46" s="77"/>
    </row>
  </sheetData>
  <sheetProtection algorithmName="SHA-512" hashValue="6zdiWZln2rQLBj6+4MLj7LdwWWx3xWuWAeQgJMrFHfIiCK7zB9/2oF4EeTlENtNCDLg6hpy2M5v/L9mcFFm94g==" saltValue="ggZkaH+ivuyZ+AEoyMypvw==" spinCount="100000" sheet="1" objects="1" scenarios="1"/>
  <mergeCells count="35">
    <mergeCell ref="B8:H8"/>
    <mergeCell ref="B10:H10"/>
    <mergeCell ref="B13:H13"/>
    <mergeCell ref="B12:H12"/>
    <mergeCell ref="B17:H17"/>
    <mergeCell ref="C41:D41"/>
    <mergeCell ref="C33:D33"/>
    <mergeCell ref="B34:B35"/>
    <mergeCell ref="J27:J31"/>
    <mergeCell ref="K27:K31"/>
    <mergeCell ref="E27:E31"/>
    <mergeCell ref="E37:E38"/>
    <mergeCell ref="F37:F38"/>
    <mergeCell ref="G37:G38"/>
    <mergeCell ref="H37:H38"/>
    <mergeCell ref="J34:J35"/>
    <mergeCell ref="K34:K35"/>
    <mergeCell ref="E34:E35"/>
    <mergeCell ref="F34:F35"/>
    <mergeCell ref="G34:G35"/>
    <mergeCell ref="H34:H35"/>
    <mergeCell ref="J37:J38"/>
    <mergeCell ref="K37:K38"/>
    <mergeCell ref="A36:A38"/>
    <mergeCell ref="B36:B38"/>
    <mergeCell ref="A27:A32"/>
    <mergeCell ref="B27:B32"/>
    <mergeCell ref="C24:D24"/>
    <mergeCell ref="B25:D25"/>
    <mergeCell ref="B26:D26"/>
    <mergeCell ref="C40:D40"/>
    <mergeCell ref="G26:H26"/>
    <mergeCell ref="F27:F31"/>
    <mergeCell ref="G27:G31"/>
    <mergeCell ref="H27:H31"/>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0C239-7750-4BAA-BE86-85A83E9C56C4}">
  <sheetPr>
    <tabColor theme="0"/>
  </sheetPr>
  <dimension ref="A1:M40"/>
  <sheetViews>
    <sheetView showGridLines="0" zoomScaleNormal="100" zoomScaleSheetLayoutView="180" zoomScalePageLayoutView="90" workbookViewId="0">
      <selection activeCell="A12" sqref="A12:XFD13"/>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Kriseninterventionshelfer - PSNV-B</v>
      </c>
      <c r="B3" s="83"/>
      <c r="E3" s="84" t="s">
        <v>40</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Psychosoziale Notfallversorgung</v>
      </c>
      <c r="E4" s="85"/>
      <c r="F4" s="86" t="s">
        <v>438</v>
      </c>
      <c r="G4" s="87">
        <f>VLOOKUP($E$3,Seminarliste,8)</f>
        <v>45732</v>
      </c>
      <c r="H4" s="87" t="str">
        <f>CONCATENATE("Ausführung: ",VLOOKUP($E$3,Seminarliste,9))</f>
        <v>Ausführung: Bundesverband</v>
      </c>
      <c r="I4" s="353"/>
      <c r="J4" s="328" t="s">
        <v>79</v>
      </c>
      <c r="K4" s="329" t="s">
        <v>247</v>
      </c>
      <c r="L4" s="317" t="s">
        <v>286</v>
      </c>
      <c r="M4" s="320"/>
    </row>
    <row r="5" spans="1:13" ht="12.5" x14ac:dyDescent="0.25">
      <c r="A5" s="81" t="str">
        <f>VLOOKUP($E$3,Seminarliste,5)</f>
        <v>Mindeststandards für die Ausbildung in der Psychosozialen Akuthilfe (2021)</v>
      </c>
      <c r="E5" s="77"/>
      <c r="F5" s="77"/>
      <c r="G5" s="81" t="str">
        <f>CONCATENATE("Umfang ",VLOOKUP($E$3,Seminarliste,6)," UE")</f>
        <v>Umfang 80 UE</v>
      </c>
      <c r="H5" s="87" t="str">
        <f>VLOOKUP($E$3,Seminarliste,10)</f>
        <v xml:space="preserve"> </v>
      </c>
      <c r="I5" s="354"/>
      <c r="J5" s="396"/>
      <c r="K5" s="396"/>
      <c r="L5" s="317"/>
      <c r="M5" s="318"/>
    </row>
    <row r="6" spans="1:13" s="233" customFormat="1" ht="5.5" x14ac:dyDescent="0.25">
      <c r="A6" s="312"/>
      <c r="B6" s="313"/>
      <c r="C6" s="313"/>
      <c r="D6" s="313"/>
      <c r="E6" s="313"/>
      <c r="F6" s="313"/>
      <c r="G6" s="312"/>
      <c r="H6" s="314"/>
      <c r="I6" s="355"/>
      <c r="J6" s="522"/>
      <c r="K6" s="522"/>
      <c r="L6" s="322"/>
      <c r="M6" s="323"/>
    </row>
    <row r="7" spans="1:13" ht="13" x14ac:dyDescent="0.25">
      <c r="A7" s="307" t="s">
        <v>485</v>
      </c>
      <c r="B7" s="77"/>
      <c r="C7" s="77"/>
      <c r="D7" s="77"/>
      <c r="E7" s="77"/>
      <c r="F7" s="77"/>
      <c r="G7" s="81"/>
      <c r="H7" s="87"/>
      <c r="I7" s="354"/>
      <c r="J7" s="394"/>
      <c r="K7" s="395"/>
      <c r="L7" s="317" t="s">
        <v>285</v>
      </c>
      <c r="M7" s="318"/>
    </row>
    <row r="8" spans="1:13" ht="13" x14ac:dyDescent="0.25">
      <c r="A8" s="81"/>
      <c r="B8" s="860" t="s">
        <v>664</v>
      </c>
      <c r="C8" s="860"/>
      <c r="D8" s="860"/>
      <c r="E8" s="860"/>
      <c r="F8" s="860"/>
      <c r="G8" s="860"/>
      <c r="H8" s="860"/>
      <c r="I8" s="354"/>
      <c r="J8" s="394"/>
      <c r="K8" s="395"/>
      <c r="L8" s="317" t="s">
        <v>285</v>
      </c>
      <c r="M8" s="318"/>
    </row>
    <row r="9" spans="1:13" ht="13" x14ac:dyDescent="0.25">
      <c r="A9" s="307" t="s">
        <v>482</v>
      </c>
      <c r="B9" s="77"/>
      <c r="C9" s="77"/>
      <c r="D9" s="77"/>
      <c r="E9" s="77"/>
      <c r="F9" s="77"/>
      <c r="G9" s="81"/>
      <c r="H9" s="87"/>
      <c r="I9" s="354"/>
      <c r="J9" s="394"/>
      <c r="K9" s="395"/>
      <c r="L9" s="317" t="s">
        <v>285</v>
      </c>
      <c r="M9" s="318"/>
    </row>
    <row r="10" spans="1:13" ht="13" x14ac:dyDescent="0.25">
      <c r="A10" s="81"/>
      <c r="B10" s="937" t="s">
        <v>665</v>
      </c>
      <c r="C10" s="937"/>
      <c r="D10" s="937"/>
      <c r="E10" s="937"/>
      <c r="F10" s="937"/>
      <c r="G10" s="937"/>
      <c r="H10" s="937"/>
      <c r="I10" s="354"/>
      <c r="J10" s="394"/>
      <c r="K10" s="395"/>
      <c r="L10" s="317" t="s">
        <v>285</v>
      </c>
      <c r="M10" s="318"/>
    </row>
    <row r="11" spans="1:13" ht="13" x14ac:dyDescent="0.25">
      <c r="A11" s="307" t="s">
        <v>483</v>
      </c>
      <c r="B11" s="77"/>
      <c r="C11" s="77"/>
      <c r="D11" s="77"/>
      <c r="E11" s="77"/>
      <c r="F11" s="77"/>
      <c r="G11" s="81"/>
      <c r="H11" s="87"/>
      <c r="I11" s="354"/>
      <c r="J11" s="394"/>
      <c r="K11" s="395"/>
      <c r="L11" s="317" t="s">
        <v>285</v>
      </c>
      <c r="M11" s="318"/>
    </row>
    <row r="12" spans="1:13" ht="13" x14ac:dyDescent="0.25">
      <c r="A12" s="81"/>
      <c r="B12" s="937" t="s">
        <v>600</v>
      </c>
      <c r="C12" s="937"/>
      <c r="D12" s="937"/>
      <c r="E12" s="937"/>
      <c r="F12" s="937"/>
      <c r="G12" s="937"/>
      <c r="H12" s="937"/>
      <c r="I12" s="354"/>
      <c r="J12" s="394"/>
      <c r="K12" s="395"/>
      <c r="L12" s="317" t="s">
        <v>285</v>
      </c>
      <c r="M12" s="318"/>
    </row>
    <row r="13" spans="1:13" ht="13" x14ac:dyDescent="0.25">
      <c r="A13" s="81"/>
      <c r="B13" s="937" t="s">
        <v>666</v>
      </c>
      <c r="C13" s="937"/>
      <c r="D13" s="937"/>
      <c r="E13" s="937"/>
      <c r="F13" s="937"/>
      <c r="G13" s="937"/>
      <c r="H13" s="937"/>
      <c r="I13" s="354"/>
      <c r="J13" s="394"/>
      <c r="K13" s="395"/>
      <c r="L13" s="317" t="s">
        <v>285</v>
      </c>
      <c r="M13" s="318"/>
    </row>
    <row r="14" spans="1:13" ht="13" x14ac:dyDescent="0.25">
      <c r="A14" s="307" t="s">
        <v>320</v>
      </c>
      <c r="B14" s="77"/>
      <c r="C14" s="77"/>
      <c r="D14" s="77"/>
      <c r="E14" s="77"/>
      <c r="F14" s="77"/>
      <c r="G14" s="81"/>
      <c r="H14" s="87"/>
      <c r="I14" s="354"/>
      <c r="J14" s="394"/>
      <c r="K14" s="395"/>
      <c r="L14" s="317" t="s">
        <v>285</v>
      </c>
      <c r="M14" s="318"/>
    </row>
    <row r="15" spans="1:13" ht="13" x14ac:dyDescent="0.25">
      <c r="A15" s="12"/>
      <c r="B15" s="937"/>
      <c r="C15" s="937"/>
      <c r="D15" s="937"/>
      <c r="E15" s="937"/>
      <c r="F15" s="937"/>
      <c r="G15" s="937"/>
      <c r="H15" s="937"/>
      <c r="I15" s="354"/>
      <c r="J15" s="394"/>
      <c r="K15" s="395"/>
      <c r="L15" s="317" t="s">
        <v>285</v>
      </c>
      <c r="M15" s="318"/>
    </row>
    <row r="16" spans="1:13" ht="13" x14ac:dyDescent="0.25">
      <c r="A16" s="374" t="s">
        <v>486</v>
      </c>
      <c r="B16" s="81"/>
      <c r="C16" s="77"/>
      <c r="D16" s="77"/>
      <c r="E16" s="77"/>
      <c r="F16" s="77"/>
      <c r="G16" s="81"/>
      <c r="H16" s="87"/>
      <c r="I16" s="354"/>
      <c r="J16" s="394"/>
      <c r="K16" s="395"/>
      <c r="L16" s="317" t="s">
        <v>285</v>
      </c>
      <c r="M16" s="318"/>
    </row>
    <row r="17" spans="1:13" ht="16" customHeight="1" x14ac:dyDescent="0.25">
      <c r="A17" s="643"/>
      <c r="B17" s="117" t="s">
        <v>566</v>
      </c>
      <c r="C17" s="90"/>
      <c r="D17" s="90"/>
      <c r="E17" s="90"/>
      <c r="F17" s="90"/>
      <c r="G17" s="117"/>
      <c r="H17" s="642"/>
      <c r="I17" s="357"/>
      <c r="J17" s="393"/>
      <c r="K17" s="393"/>
      <c r="L17" s="317" t="s">
        <v>285</v>
      </c>
      <c r="M17" s="318"/>
    </row>
    <row r="18" spans="1:13" s="233" customFormat="1" ht="6" thickBot="1" x14ac:dyDescent="0.3">
      <c r="A18" s="311"/>
      <c r="B18" s="312"/>
      <c r="C18" s="313"/>
      <c r="D18" s="313"/>
      <c r="E18" s="313"/>
      <c r="F18" s="313"/>
      <c r="G18" s="312"/>
      <c r="H18" s="314"/>
      <c r="I18" s="355"/>
      <c r="J18" s="397"/>
      <c r="K18" s="398"/>
      <c r="L18" s="322" t="s">
        <v>285</v>
      </c>
      <c r="M18" s="323"/>
    </row>
    <row r="19" spans="1:13" ht="13.5" thickTop="1" x14ac:dyDescent="0.25">
      <c r="A19" s="306" t="s">
        <v>481</v>
      </c>
      <c r="B19" s="302"/>
      <c r="C19" s="303"/>
      <c r="D19" s="303"/>
      <c r="E19" s="304"/>
      <c r="F19" s="304"/>
      <c r="G19" s="302"/>
      <c r="H19" s="305"/>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393"/>
      <c r="K20" s="393"/>
      <c r="L20" s="317" t="s">
        <v>285</v>
      </c>
      <c r="M20" s="318"/>
    </row>
    <row r="21" spans="1:13" ht="16" customHeight="1" thickBot="1" x14ac:dyDescent="0.3">
      <c r="A21" s="18" t="s">
        <v>215</v>
      </c>
      <c r="B21" s="91"/>
      <c r="C21" s="92" t="s">
        <v>161</v>
      </c>
      <c r="D21" s="93"/>
      <c r="E21" s="310" t="s">
        <v>78</v>
      </c>
      <c r="F21" s="93" t="s">
        <v>330</v>
      </c>
      <c r="G21" s="95" t="s">
        <v>162</v>
      </c>
      <c r="H21" s="95" t="s">
        <v>248</v>
      </c>
      <c r="I21" s="357"/>
      <c r="J21" s="393"/>
      <c r="K21" s="393"/>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7" t="str">
        <f t="shared" ref="E23:E29" si="0">VLOOKUP(J23,Anerkennung,2)</f>
        <v>Routine</v>
      </c>
      <c r="F23" s="38" t="str">
        <f t="shared" ref="F23:F29" si="1">VLOOKUP(J23,Anerkennung,4)</f>
        <v>A</v>
      </c>
      <c r="G23" s="39" t="str">
        <f t="shared" ref="G23:G29" si="2">VLOOKUP(J23,Anerkennung,3)</f>
        <v>Nachweis des Abschlusses der Qualifizierung</v>
      </c>
      <c r="H23" s="40" t="str">
        <f t="shared" ref="H23:H29" si="3">VLOOKUP(K23,Auflagen,2)</f>
        <v>Empfehlung: die nicht bekanntnen Inhalte (z. B. die Spezifika des Landes-KatS und des DRK-Landesverbandes) sind im Nachgang zur Anerkennung, aber vor einem Einsatz, zu vermitteln.</v>
      </c>
      <c r="I23" s="359"/>
      <c r="J23" s="334">
        <v>1</v>
      </c>
      <c r="K23" s="335">
        <v>1</v>
      </c>
      <c r="L23" s="317" t="s">
        <v>285</v>
      </c>
      <c r="M23" s="318"/>
    </row>
    <row r="24" spans="1:13" ht="39.5" thickBot="1" x14ac:dyDescent="0.3">
      <c r="A24" s="31" t="s">
        <v>165</v>
      </c>
      <c r="B24" s="41" t="s">
        <v>229</v>
      </c>
      <c r="C24" s="909" t="s">
        <v>228</v>
      </c>
      <c r="D24" s="909"/>
      <c r="E24" s="43" t="str">
        <f t="shared" si="0"/>
        <v>Auflagen</v>
      </c>
      <c r="F24" s="44" t="str">
        <f t="shared" si="1"/>
        <v>B</v>
      </c>
      <c r="G24" s="42" t="str">
        <f t="shared" si="2"/>
        <v>Nachweis des Inhaltes und des Abschlusses der Qualifizierung</v>
      </c>
      <c r="H24" s="45" t="str">
        <f t="shared" si="3"/>
        <v>Sofern der im o.g. Curriculum beschriebene Mindestinhalt erfüllt wurde; ggf. mit der Auflage der Vermittlung der Spezifika des Landes-KatS und des DRK-Landesverbandes, sowie einer Prüfung,</v>
      </c>
      <c r="I24" s="359"/>
      <c r="J24" s="339">
        <v>4</v>
      </c>
      <c r="K24" s="340">
        <v>3</v>
      </c>
      <c r="L24" s="317" t="s">
        <v>285</v>
      </c>
      <c r="M24" s="318"/>
    </row>
    <row r="25" spans="1:13" ht="38" customHeight="1" thickBot="1" x14ac:dyDescent="0.3">
      <c r="A25" s="21" t="s">
        <v>166</v>
      </c>
      <c r="B25" s="910" t="s">
        <v>255</v>
      </c>
      <c r="C25" s="911"/>
      <c r="D25" s="911"/>
      <c r="E25" s="47" t="str">
        <f t="shared" si="0"/>
        <v>Auflagen</v>
      </c>
      <c r="F25" s="48" t="str">
        <f t="shared" si="1"/>
        <v>B</v>
      </c>
      <c r="G25" s="46" t="str">
        <f t="shared" si="2"/>
        <v>Nachweis des Inhaltes und des Abschlusses der Qualifizierung</v>
      </c>
      <c r="H25" s="49" t="str">
        <f t="shared" si="3"/>
        <v>Sofern der im o.g. Curriculum beschriebene Mindestinhalt erfüllt wurde; ggf. mit der Auflage der Vermittlung der Spezifika des Landes-KatS und des DRK-Landesverbandes, sowie einer Prüfung,</v>
      </c>
      <c r="I25" s="359"/>
      <c r="J25" s="339">
        <v>4</v>
      </c>
      <c r="K25" s="340">
        <v>3</v>
      </c>
      <c r="L25" s="317" t="s">
        <v>285</v>
      </c>
      <c r="M25" s="318"/>
    </row>
    <row r="26" spans="1:13" ht="38" customHeight="1" thickBot="1" x14ac:dyDescent="0.3">
      <c r="A26" s="21" t="s">
        <v>168</v>
      </c>
      <c r="B26" s="912" t="s">
        <v>169</v>
      </c>
      <c r="C26" s="912"/>
      <c r="D26" s="912"/>
      <c r="E26" s="47" t="str">
        <f t="shared" si="0"/>
        <v>Auflagen</v>
      </c>
      <c r="F26" s="48" t="str">
        <f t="shared" si="1"/>
        <v>B</v>
      </c>
      <c r="G26" s="46" t="str">
        <f t="shared" si="2"/>
        <v>Nachweis des Inhaltes und des Abschlusses der Qualifizierung</v>
      </c>
      <c r="H26" s="49" t="str">
        <f t="shared" si="3"/>
        <v>Sofern der im o.g. Curriculum beschriebene Mindestinhalt erfüllt wurde, mit der Auflage der Vermittlung der Spezifika des Landes-KatS und des DRK-Landesverbandes; sowie ggf. einer Prüfung.</v>
      </c>
      <c r="I26" s="359"/>
      <c r="J26" s="339">
        <v>4</v>
      </c>
      <c r="K26" s="340">
        <v>4</v>
      </c>
      <c r="L26" s="317" t="s">
        <v>285</v>
      </c>
      <c r="M26" s="318"/>
    </row>
    <row r="27" spans="1:13" ht="39.5" thickBot="1" x14ac:dyDescent="0.3">
      <c r="A27" s="28" t="s">
        <v>170</v>
      </c>
      <c r="B27" s="59" t="s">
        <v>171</v>
      </c>
      <c r="C27" s="933" t="s">
        <v>254</v>
      </c>
      <c r="D27" s="933"/>
      <c r="E27" s="101" t="str">
        <f t="shared" si="0"/>
        <v>Auflagen</v>
      </c>
      <c r="F27" s="53" t="str">
        <f t="shared" si="1"/>
        <v>B</v>
      </c>
      <c r="G27" s="101" t="str">
        <f t="shared" si="2"/>
        <v>Nachweis des Inhaltes und des Abschlusses der Qualifizierung</v>
      </c>
      <c r="H27" s="102" t="str">
        <f t="shared" si="3"/>
        <v>Sofern der im o.g. Curriculum beschriebene Mindestinhalt erfüllt wurde, mit der Auflage der Vermittlung der Spezifika des Landes-KatS und des DRK-Landesverbandes; sowie ggf. einer Prüfung.</v>
      </c>
      <c r="I27" s="359"/>
      <c r="J27" s="339">
        <v>4</v>
      </c>
      <c r="K27" s="346">
        <v>4</v>
      </c>
      <c r="L27" s="317" t="s">
        <v>285</v>
      </c>
      <c r="M27" s="318"/>
    </row>
    <row r="28" spans="1:13" s="2" customFormat="1" ht="38" customHeight="1" thickBot="1" x14ac:dyDescent="0.3">
      <c r="A28" s="21" t="s">
        <v>176</v>
      </c>
      <c r="B28" s="58" t="s">
        <v>223</v>
      </c>
      <c r="C28" s="910" t="s">
        <v>254</v>
      </c>
      <c r="D28" s="910"/>
      <c r="E28" s="60" t="str">
        <f t="shared" si="0"/>
        <v>Prüfung</v>
      </c>
      <c r="F28" s="61" t="str">
        <f t="shared" si="1"/>
        <v>B</v>
      </c>
      <c r="G28" s="62" t="str">
        <f t="shared" si="2"/>
        <v>Detailierter Nachweis des Inhaltes der Qualifizierung und des Abschlusses</v>
      </c>
      <c r="H28" s="63" t="str">
        <f t="shared" si="3"/>
        <v>Sofern in Umfang und Inhalt mit unserer Qualifizierung vergleichbar oder höherwertiger; ggf. mit der Auflage der Vermittlung der Spezifika des Landes-KatS und des DRK-Landesverbandes, oder einer Prüfung.</v>
      </c>
      <c r="I28" s="359"/>
      <c r="J28" s="339">
        <v>5</v>
      </c>
      <c r="K28" s="346">
        <v>5</v>
      </c>
      <c r="L28" s="332" t="s">
        <v>285</v>
      </c>
      <c r="M28" s="333"/>
    </row>
    <row r="29" spans="1:13" s="2" customFormat="1" ht="19" customHeight="1" x14ac:dyDescent="0.25">
      <c r="A29" s="22" t="s">
        <v>177</v>
      </c>
      <c r="B29" s="916" t="s">
        <v>216</v>
      </c>
      <c r="C29" s="64">
        <v>1</v>
      </c>
      <c r="D29" s="65" t="s">
        <v>218</v>
      </c>
      <c r="E29" s="923" t="str">
        <f t="shared" si="0"/>
        <v>Prüfung</v>
      </c>
      <c r="F29" s="925" t="str">
        <f t="shared" si="1"/>
        <v>B</v>
      </c>
      <c r="G29" s="916" t="str">
        <f t="shared" si="2"/>
        <v>Detailierter Nachweis der gemachten Praxiserfahrungen.</v>
      </c>
      <c r="H29" s="927" t="str">
        <f t="shared" si="3"/>
        <v>Die Anerkennung ist nur möglich, wenn die gemachte Erfahrungen dem Umfang und Inhalt unserer Qualifizierung entsprechen oder höherwertig sind; ggf. mit einer Prüfung.</v>
      </c>
      <c r="I29" s="359"/>
      <c r="J29" s="939">
        <v>11</v>
      </c>
      <c r="K29" s="856">
        <v>8</v>
      </c>
      <c r="L29" s="332" t="s">
        <v>285</v>
      </c>
      <c r="M29" s="333"/>
    </row>
    <row r="30" spans="1:13" s="2" customFormat="1" ht="19" customHeight="1" thickBot="1" x14ac:dyDescent="0.3">
      <c r="A30" s="21"/>
      <c r="B30" s="910"/>
      <c r="C30" s="66">
        <v>2</v>
      </c>
      <c r="D30" s="46" t="s">
        <v>219</v>
      </c>
      <c r="E30" s="924"/>
      <c r="F30" s="926"/>
      <c r="G30" s="910"/>
      <c r="H30" s="928"/>
      <c r="I30" s="359"/>
      <c r="J30" s="939"/>
      <c r="K30" s="856"/>
      <c r="L30" s="332" t="s">
        <v>285</v>
      </c>
      <c r="M30" s="333"/>
    </row>
    <row r="31" spans="1:13" s="2" customFormat="1" ht="39" x14ac:dyDescent="0.25">
      <c r="A31" s="913" t="s">
        <v>179</v>
      </c>
      <c r="B31" s="916" t="s">
        <v>180</v>
      </c>
      <c r="C31" s="64">
        <v>1</v>
      </c>
      <c r="D31" s="67" t="s">
        <v>181</v>
      </c>
      <c r="E31" s="68" t="str">
        <f>VLOOKUP(J31,Anerkennung,2)</f>
        <v>Routine</v>
      </c>
      <c r="F31" s="69" t="str">
        <f>VLOOKUP(J31,Anerkennung,4)</f>
        <v>A</v>
      </c>
      <c r="G31" s="67" t="str">
        <f>VLOOKUP(J31,Anerkennung,3)</f>
        <v>Nachweis der erfolgten Anerkennung</v>
      </c>
      <c r="H31" s="70" t="str">
        <f>VLOOKUP(K31,Auflagen,2)</f>
        <v>Nur möglich diese sich auf das o.g. Curriculum bezieht; ggf. mit Auflage der Vermittlung der aktuellen Spezifika des Landes-KatS und des DRK-Landesverbandes.</v>
      </c>
      <c r="I31" s="359"/>
      <c r="J31" s="339">
        <v>8</v>
      </c>
      <c r="K31" s="346">
        <v>6</v>
      </c>
      <c r="L31" s="332" t="s">
        <v>285</v>
      </c>
      <c r="M31" s="333"/>
    </row>
    <row r="32" spans="1:13" s="2" customFormat="1" ht="39.5" thickBot="1" x14ac:dyDescent="0.3">
      <c r="A32" s="915"/>
      <c r="B32" s="910"/>
      <c r="C32" s="66">
        <v>2</v>
      </c>
      <c r="D32" s="71" t="s">
        <v>274</v>
      </c>
      <c r="E32" s="72" t="str">
        <f>VLOOKUP(J32,Anerkennung,2)</f>
        <v>Auflagen</v>
      </c>
      <c r="F32" s="73" t="str">
        <f>VLOOKUP(J32,Anerkennung,4)</f>
        <v>B</v>
      </c>
      <c r="G32" s="74" t="str">
        <f>VLOOKUP(J32,Anerkennung,3)</f>
        <v>Nachweis des Inhaltes und des Abschlusses der Qualifizierung</v>
      </c>
      <c r="H32" s="75" t="str">
        <f>VLOOKUP(K32,Auflagen,2)</f>
        <v>Sofern der im o.g. Curriculum beschriebene Mindestinhalt erfüllt wurde; ggf. mit der Auflage der Vermittlung der Spezifika des Landes-KatS und des DRK-Landesverbandes, sowie einer Prüfung,</v>
      </c>
      <c r="I32" s="359"/>
      <c r="J32" s="339">
        <v>4</v>
      </c>
      <c r="K32" s="346">
        <v>3</v>
      </c>
      <c r="L32" s="332" t="s">
        <v>285</v>
      </c>
      <c r="M32" s="333"/>
    </row>
    <row r="33" spans="1:13" s="2" customFormat="1" ht="15.5" x14ac:dyDescent="0.25">
      <c r="A33" s="9" t="s">
        <v>221</v>
      </c>
      <c r="B33" s="76"/>
      <c r="C33" s="76"/>
      <c r="D33" s="37"/>
      <c r="E33" s="37"/>
      <c r="F33" s="38"/>
      <c r="G33" s="39"/>
      <c r="H33" s="40"/>
      <c r="I33" s="359"/>
      <c r="J33" s="347"/>
      <c r="K33" s="348"/>
      <c r="L33" s="332" t="s">
        <v>285</v>
      </c>
      <c r="M33" s="333"/>
    </row>
    <row r="34" spans="1:13" ht="38" customHeight="1" thickBot="1" x14ac:dyDescent="0.3">
      <c r="A34" s="27" t="s">
        <v>182</v>
      </c>
      <c r="B34" s="74" t="s">
        <v>183</v>
      </c>
      <c r="C34" s="932" t="s">
        <v>254</v>
      </c>
      <c r="D34" s="932"/>
      <c r="E34" s="72" t="str">
        <f>VLOOKUP(J34,Anerkennung,2)</f>
        <v>Prüfung</v>
      </c>
      <c r="F34" s="73" t="str">
        <f>VLOOKUP(J34,Anerkennung,4)</f>
        <v>B</v>
      </c>
      <c r="G34" s="74" t="str">
        <f>VLOOKUP(J34,Anerkennung,3)</f>
        <v>Detailierter Nachweis des Inhaltes der Qualifizierung und des Abschlusses</v>
      </c>
      <c r="H34" s="75" t="str">
        <f>VLOOKUP(K34,Auflagen,2)</f>
        <v>Die Anerkennung ist nur möglich, wenn die erfolgte Qualifikation im Umfang und im Inhalt unserer Qualifizierung entspricht oder höherwertiger ist; ggf. mit einer Prüfung.</v>
      </c>
      <c r="I34" s="359"/>
      <c r="J34" s="339">
        <v>5</v>
      </c>
      <c r="K34" s="346">
        <v>7</v>
      </c>
      <c r="L34" s="317" t="s">
        <v>285</v>
      </c>
      <c r="M34" s="318"/>
    </row>
    <row r="35" spans="1:13" s="2" customFormat="1" ht="38" customHeight="1" thickBot="1" x14ac:dyDescent="0.3">
      <c r="A35" s="28" t="s">
        <v>184</v>
      </c>
      <c r="B35" s="62" t="s">
        <v>216</v>
      </c>
      <c r="C35" s="933" t="s">
        <v>254</v>
      </c>
      <c r="D35" s="933"/>
      <c r="E35" s="60" t="str">
        <f>VLOOKUP(J35,Anerkennung,2)</f>
        <v>Beurteil ung</v>
      </c>
      <c r="F35" s="61" t="str">
        <f>VLOOKUP(J35,Anerkennung,4)</f>
        <v>C</v>
      </c>
      <c r="G35" s="62" t="str">
        <f>VLOOKUP(J35,Anerkennung,3)</f>
        <v>Detailierter Nachweis der gemachten Praxiserfahrungen.</v>
      </c>
      <c r="H35" s="63" t="str">
        <f>VLOOKUP(K35,Auflagen,2)</f>
        <v>Die Anerkennung ist nur möglich, wenn die gemachte Erfahrungen dem Umfang und Inhalt unserer Qualifizierung entsprechen oder höherwertig sind; ggf. mit einer Prüfung.</v>
      </c>
      <c r="I35" s="359"/>
      <c r="J35" s="339">
        <v>6</v>
      </c>
      <c r="K35" s="346">
        <v>8</v>
      </c>
      <c r="L35" s="332" t="s">
        <v>285</v>
      </c>
      <c r="M35" s="333"/>
    </row>
    <row r="36" spans="1:13" ht="12.5" x14ac:dyDescent="0.25">
      <c r="A36" s="639"/>
      <c r="B36" s="690"/>
      <c r="C36" s="690"/>
      <c r="D36" s="691"/>
      <c r="E36" s="691"/>
      <c r="F36" s="691"/>
      <c r="G36" s="691"/>
      <c r="H36" s="691"/>
      <c r="I36" s="318"/>
      <c r="J36" s="318"/>
      <c r="K36" s="318"/>
      <c r="L36" s="317"/>
      <c r="M36" s="318"/>
    </row>
    <row r="37" spans="1:13" ht="12.5" x14ac:dyDescent="0.25">
      <c r="A37" s="639"/>
      <c r="B37" s="690"/>
      <c r="C37" s="690"/>
      <c r="D37" s="691"/>
      <c r="E37" s="691"/>
      <c r="F37" s="691"/>
      <c r="G37" s="691"/>
      <c r="H37" s="691"/>
      <c r="I37" s="318"/>
      <c r="J37" s="318"/>
      <c r="K37" s="318"/>
      <c r="L37" s="317"/>
      <c r="M37" s="318"/>
    </row>
    <row r="38" spans="1:13" ht="12.5" x14ac:dyDescent="0.25">
      <c r="B38" s="77"/>
      <c r="C38" s="77"/>
      <c r="I38" s="318"/>
      <c r="J38" s="318"/>
      <c r="K38" s="318"/>
      <c r="L38" s="317"/>
      <c r="M38" s="318"/>
    </row>
    <row r="39" spans="1:13" ht="12.5" x14ac:dyDescent="0.25">
      <c r="B39" s="77"/>
      <c r="C39" s="77"/>
      <c r="I39" s="318"/>
      <c r="J39" s="318"/>
      <c r="K39" s="318"/>
      <c r="L39" s="317"/>
      <c r="M39" s="318"/>
    </row>
    <row r="40" spans="1:13" ht="12.5" x14ac:dyDescent="0.25">
      <c r="B40" s="77"/>
      <c r="C40" s="77"/>
      <c r="I40" s="318"/>
      <c r="J40" s="318"/>
      <c r="K40" s="318"/>
      <c r="L40" s="317"/>
      <c r="M40" s="318"/>
    </row>
  </sheetData>
  <sheetProtection algorithmName="SHA-512" hashValue="C+7w76fTJR7rJX8r2Oursn0czM9FsmIAbSYPZcRcSOTAX+I6yTI69+5A7Tc+K32JXqKvmVX5WvExomGNAbj8cg==" saltValue="Ds5YL1RMyJkjwE2WXuJlsQ==" spinCount="100000" sheet="1" objects="1" scenarios="1"/>
  <mergeCells count="21">
    <mergeCell ref="B8:H8"/>
    <mergeCell ref="B10:H10"/>
    <mergeCell ref="B12:H12"/>
    <mergeCell ref="B13:H13"/>
    <mergeCell ref="B15:H15"/>
    <mergeCell ref="E29:E30"/>
    <mergeCell ref="F29:F30"/>
    <mergeCell ref="J29:J30"/>
    <mergeCell ref="K29:K30"/>
    <mergeCell ref="A31:A32"/>
    <mergeCell ref="B31:B32"/>
    <mergeCell ref="G29:G30"/>
    <mergeCell ref="H29:H30"/>
    <mergeCell ref="C27:D27"/>
    <mergeCell ref="C24:D24"/>
    <mergeCell ref="B25:D25"/>
    <mergeCell ref="B26:D26"/>
    <mergeCell ref="C35:D35"/>
    <mergeCell ref="C28:D28"/>
    <mergeCell ref="B29:B30"/>
    <mergeCell ref="C34:D34"/>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8F36A-0512-4F3A-9FF0-6396D218930C}">
  <sheetPr>
    <tabColor theme="0"/>
  </sheetPr>
  <dimension ref="A1:M41"/>
  <sheetViews>
    <sheetView showGridLines="0" zoomScaleNormal="100" zoomScaleSheetLayoutView="180" zoomScalePageLayoutView="90" workbookViewId="0">
      <selection activeCell="A12" sqref="A12:XFD13"/>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PSNV für Einsatzkräfte</v>
      </c>
      <c r="B3" s="83"/>
      <c r="E3" s="84" t="s">
        <v>43</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Psychosoziale Notfallversorgung</v>
      </c>
      <c r="E4" s="85"/>
      <c r="F4" s="86" t="s">
        <v>438</v>
      </c>
      <c r="G4" s="87">
        <f>VLOOKUP($E$3,Seminarliste,8)</f>
        <v>45732</v>
      </c>
      <c r="H4" s="87" t="str">
        <f>CONCATENATE("Ausführung: ",VLOOKUP($E$3,Seminarliste,9))</f>
        <v>Ausführung: Bundesverband</v>
      </c>
      <c r="I4" s="353"/>
      <c r="J4" s="328" t="s">
        <v>79</v>
      </c>
      <c r="K4" s="329" t="s">
        <v>247</v>
      </c>
      <c r="L4" s="317" t="s">
        <v>286</v>
      </c>
      <c r="M4" s="320"/>
    </row>
    <row r="5" spans="1:13" ht="12.5" x14ac:dyDescent="0.25">
      <c r="A5" s="81" t="str">
        <f>VLOOKUP($E$3,Seminarliste,5)</f>
        <v>Lehr-Lern-Unterlage von 2018 (Modul 1)</v>
      </c>
      <c r="E5" s="77"/>
      <c r="F5" s="77"/>
      <c r="G5" s="81" t="str">
        <f>CONCATENATE("Umfang ",VLOOKUP($E$3,Seminarliste,6)," UE")</f>
        <v>Umfang 52 UE</v>
      </c>
      <c r="H5" s="87" t="str">
        <f>VLOOKUP($E$3,Seminarliste,10)</f>
        <v xml:space="preserve"> </v>
      </c>
      <c r="I5" s="354"/>
      <c r="J5" s="396"/>
      <c r="K5" s="396"/>
      <c r="L5" s="317"/>
      <c r="M5" s="318"/>
    </row>
    <row r="6" spans="1:13" s="233" customFormat="1" ht="5.5" x14ac:dyDescent="0.25">
      <c r="A6" s="312"/>
      <c r="B6" s="313"/>
      <c r="C6" s="313"/>
      <c r="D6" s="313"/>
      <c r="E6" s="313"/>
      <c r="F6" s="313"/>
      <c r="G6" s="312"/>
      <c r="H6" s="314"/>
      <c r="I6" s="355"/>
      <c r="J6" s="522"/>
      <c r="K6" s="522"/>
      <c r="L6" s="322"/>
      <c r="M6" s="323"/>
    </row>
    <row r="7" spans="1:13" ht="13" x14ac:dyDescent="0.25">
      <c r="A7" s="307" t="s">
        <v>485</v>
      </c>
      <c r="B7" s="77"/>
      <c r="C7" s="77"/>
      <c r="D7" s="77"/>
      <c r="E7" s="77"/>
      <c r="F7" s="77"/>
      <c r="G7" s="81"/>
      <c r="H7" s="87"/>
      <c r="I7" s="354"/>
      <c r="J7" s="394"/>
      <c r="K7" s="395"/>
      <c r="L7" s="317" t="s">
        <v>285</v>
      </c>
      <c r="M7" s="318"/>
    </row>
    <row r="8" spans="1:13" ht="26" customHeight="1" x14ac:dyDescent="0.25">
      <c r="A8" s="81"/>
      <c r="B8" s="860" t="s">
        <v>661</v>
      </c>
      <c r="C8" s="860"/>
      <c r="D8" s="860"/>
      <c r="E8" s="860"/>
      <c r="F8" s="860"/>
      <c r="G8" s="860"/>
      <c r="H8" s="860"/>
      <c r="I8" s="354"/>
      <c r="J8" s="394"/>
      <c r="K8" s="395"/>
      <c r="L8" s="317" t="s">
        <v>285</v>
      </c>
      <c r="M8" s="318"/>
    </row>
    <row r="9" spans="1:13" ht="13" x14ac:dyDescent="0.25">
      <c r="A9" s="307" t="s">
        <v>482</v>
      </c>
      <c r="B9" s="77"/>
      <c r="C9" s="77"/>
      <c r="D9" s="77"/>
      <c r="E9" s="77"/>
      <c r="F9" s="77"/>
      <c r="G9" s="81"/>
      <c r="H9" s="87"/>
      <c r="I9" s="354"/>
      <c r="J9" s="394"/>
      <c r="K9" s="395"/>
      <c r="L9" s="317" t="s">
        <v>285</v>
      </c>
      <c r="M9" s="318"/>
    </row>
    <row r="10" spans="1:13" ht="13" x14ac:dyDescent="0.25">
      <c r="A10" s="81"/>
      <c r="B10" s="937" t="s">
        <v>663</v>
      </c>
      <c r="C10" s="937"/>
      <c r="D10" s="937"/>
      <c r="E10" s="937"/>
      <c r="F10" s="937"/>
      <c r="G10" s="937"/>
      <c r="H10" s="937"/>
      <c r="I10" s="354"/>
      <c r="J10" s="394"/>
      <c r="K10" s="395"/>
      <c r="L10" s="317" t="s">
        <v>285</v>
      </c>
      <c r="M10" s="318"/>
    </row>
    <row r="11" spans="1:13" ht="13" x14ac:dyDescent="0.25">
      <c r="A11" s="307" t="s">
        <v>483</v>
      </c>
      <c r="B11" s="77"/>
      <c r="C11" s="77"/>
      <c r="D11" s="77"/>
      <c r="E11" s="77"/>
      <c r="F11" s="77"/>
      <c r="G11" s="81"/>
      <c r="H11" s="87"/>
      <c r="I11" s="354"/>
      <c r="J11" s="394"/>
      <c r="K11" s="395"/>
      <c r="L11" s="317" t="s">
        <v>285</v>
      </c>
      <c r="M11" s="318"/>
    </row>
    <row r="12" spans="1:13" ht="13" x14ac:dyDescent="0.25">
      <c r="A12" s="81"/>
      <c r="B12" s="937" t="s">
        <v>600</v>
      </c>
      <c r="C12" s="937"/>
      <c r="D12" s="937"/>
      <c r="E12" s="937"/>
      <c r="F12" s="937"/>
      <c r="G12" s="937"/>
      <c r="H12" s="937"/>
      <c r="I12" s="354"/>
      <c r="J12" s="394"/>
      <c r="K12" s="395"/>
      <c r="L12" s="317" t="s">
        <v>285</v>
      </c>
      <c r="M12" s="318"/>
    </row>
    <row r="13" spans="1:13" ht="13" x14ac:dyDescent="0.25">
      <c r="A13" s="81"/>
      <c r="B13" s="937" t="s">
        <v>662</v>
      </c>
      <c r="C13" s="937"/>
      <c r="D13" s="937"/>
      <c r="E13" s="937"/>
      <c r="F13" s="937"/>
      <c r="G13" s="937"/>
      <c r="H13" s="937"/>
      <c r="I13" s="354"/>
      <c r="J13" s="394"/>
      <c r="K13" s="395"/>
      <c r="L13" s="317" t="s">
        <v>285</v>
      </c>
      <c r="M13" s="318"/>
    </row>
    <row r="14" spans="1:13" ht="13" x14ac:dyDescent="0.25">
      <c r="A14" s="307" t="s">
        <v>320</v>
      </c>
      <c r="B14" s="77"/>
      <c r="C14" s="77"/>
      <c r="D14" s="77"/>
      <c r="E14" s="77"/>
      <c r="F14" s="77"/>
      <c r="G14" s="81"/>
      <c r="H14" s="87"/>
      <c r="I14" s="354"/>
      <c r="J14" s="394"/>
      <c r="K14" s="395"/>
      <c r="L14" s="317" t="s">
        <v>285</v>
      </c>
      <c r="M14" s="318"/>
    </row>
    <row r="15" spans="1:13" ht="13" x14ac:dyDescent="0.25">
      <c r="A15" s="12"/>
      <c r="B15" s="937" t="s">
        <v>671</v>
      </c>
      <c r="C15" s="937"/>
      <c r="D15" s="937"/>
      <c r="E15" s="937"/>
      <c r="F15" s="937"/>
      <c r="G15" s="937"/>
      <c r="H15" s="937"/>
      <c r="I15" s="354"/>
      <c r="J15" s="394"/>
      <c r="K15" s="395"/>
      <c r="L15" s="633" t="s">
        <v>286</v>
      </c>
      <c r="M15" s="318"/>
    </row>
    <row r="16" spans="1:13" ht="13" x14ac:dyDescent="0.25">
      <c r="A16" s="374" t="s">
        <v>486</v>
      </c>
      <c r="B16" s="81"/>
      <c r="C16" s="77"/>
      <c r="D16" s="77"/>
      <c r="E16" s="77"/>
      <c r="F16" s="77"/>
      <c r="G16" s="81"/>
      <c r="H16" s="87"/>
      <c r="I16" s="354"/>
      <c r="J16" s="394"/>
      <c r="K16" s="395"/>
      <c r="L16" s="317" t="s">
        <v>285</v>
      </c>
      <c r="M16" s="318"/>
    </row>
    <row r="17" spans="1:13" ht="16" customHeight="1" x14ac:dyDescent="0.25">
      <c r="A17" s="643"/>
      <c r="B17" s="117" t="s">
        <v>566</v>
      </c>
      <c r="C17" s="90"/>
      <c r="D17" s="90"/>
      <c r="E17" s="90"/>
      <c r="F17" s="90"/>
      <c r="G17" s="117"/>
      <c r="H17" s="642"/>
      <c r="I17" s="357"/>
      <c r="J17" s="393"/>
      <c r="K17" s="393"/>
      <c r="L17" s="317" t="s">
        <v>285</v>
      </c>
      <c r="M17" s="318"/>
    </row>
    <row r="18" spans="1:13" s="233" customFormat="1" ht="6" thickBot="1" x14ac:dyDescent="0.3">
      <c r="A18" s="311"/>
      <c r="B18" s="312"/>
      <c r="C18" s="313"/>
      <c r="D18" s="313"/>
      <c r="E18" s="313"/>
      <c r="F18" s="313"/>
      <c r="G18" s="312"/>
      <c r="H18" s="314"/>
      <c r="I18" s="355"/>
      <c r="J18" s="397"/>
      <c r="K18" s="398"/>
      <c r="L18" s="322" t="s">
        <v>285</v>
      </c>
      <c r="M18" s="323"/>
    </row>
    <row r="19" spans="1:13" ht="13.5" thickTop="1" x14ac:dyDescent="0.25">
      <c r="A19" s="306" t="s">
        <v>481</v>
      </c>
      <c r="B19" s="302"/>
      <c r="C19" s="303"/>
      <c r="D19" s="303"/>
      <c r="E19" s="304"/>
      <c r="F19" s="304"/>
      <c r="G19" s="302"/>
      <c r="H19" s="305"/>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393"/>
      <c r="K20" s="393"/>
      <c r="L20" s="317" t="s">
        <v>285</v>
      </c>
      <c r="M20" s="318"/>
    </row>
    <row r="21" spans="1:13" ht="16" customHeight="1" thickBot="1" x14ac:dyDescent="0.3">
      <c r="A21" s="18" t="s">
        <v>215</v>
      </c>
      <c r="B21" s="91"/>
      <c r="C21" s="92" t="s">
        <v>161</v>
      </c>
      <c r="D21" s="93"/>
      <c r="E21" s="310" t="s">
        <v>78</v>
      </c>
      <c r="F21" s="93" t="s">
        <v>330</v>
      </c>
      <c r="G21" s="95" t="s">
        <v>162</v>
      </c>
      <c r="H21" s="95" t="s">
        <v>248</v>
      </c>
      <c r="I21" s="357"/>
      <c r="J21" s="393"/>
      <c r="K21" s="393"/>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7" t="str">
        <f t="shared" ref="E23:E30" si="0">VLOOKUP(J23,Anerkennung,2)</f>
        <v>Routine</v>
      </c>
      <c r="F23" s="38" t="str">
        <f t="shared" ref="F23:F30" si="1">VLOOKUP(J23,Anerkennung,4)</f>
        <v>A</v>
      </c>
      <c r="G23" s="39" t="str">
        <f t="shared" ref="G23:G30" si="2">VLOOKUP(J23,Anerkennung,3)</f>
        <v>Nachweis des Abschlusses der Qualifizierung</v>
      </c>
      <c r="H23" s="40" t="str">
        <f t="shared" ref="H23:H30" si="3">VLOOKUP(K23,Auflagen,2)</f>
        <v>Empfehlung: die nicht bekanntnen Inhalte (z. B. die Spezifika des Landes-KatS und des DRK-Landesverbandes) sind im Nachgang zur Anerkennung, aber vor einem Einsatz, zu vermitteln.</v>
      </c>
      <c r="I23" s="359"/>
      <c r="J23" s="334">
        <v>1</v>
      </c>
      <c r="K23" s="335">
        <v>1</v>
      </c>
      <c r="L23" s="317" t="s">
        <v>285</v>
      </c>
      <c r="M23" s="318"/>
    </row>
    <row r="24" spans="1:13" ht="39.5" thickBot="1" x14ac:dyDescent="0.3">
      <c r="A24" s="31" t="s">
        <v>165</v>
      </c>
      <c r="B24" s="41" t="s">
        <v>229</v>
      </c>
      <c r="C24" s="909" t="s">
        <v>228</v>
      </c>
      <c r="D24" s="909"/>
      <c r="E24" s="43" t="str">
        <f t="shared" si="0"/>
        <v>Auflagen</v>
      </c>
      <c r="F24" s="44" t="str">
        <f t="shared" si="1"/>
        <v>B</v>
      </c>
      <c r="G24" s="42" t="str">
        <f t="shared" si="2"/>
        <v>Nachweis des Inhaltes und des Abschlusses der Qualifizierung</v>
      </c>
      <c r="H24" s="45" t="str">
        <f t="shared" si="3"/>
        <v>Sofern der im o.g. Curriculum beschriebene Mindestinhalt erfüllt wurde; ggf. mit der Auflage der Vermittlung der Spezifika des Landes-KatS und des DRK-Landesverbandes, sowie einer Prüfung,</v>
      </c>
      <c r="I24" s="359"/>
      <c r="J24" s="339">
        <v>4</v>
      </c>
      <c r="K24" s="340">
        <v>3</v>
      </c>
      <c r="L24" s="317" t="s">
        <v>285</v>
      </c>
      <c r="M24" s="318"/>
    </row>
    <row r="25" spans="1:13" ht="39" customHeight="1" x14ac:dyDescent="0.25">
      <c r="A25" s="913" t="s">
        <v>166</v>
      </c>
      <c r="B25" s="923" t="s">
        <v>291</v>
      </c>
      <c r="C25" s="64">
        <v>1</v>
      </c>
      <c r="D25" s="133" t="s">
        <v>135</v>
      </c>
      <c r="E25" s="101" t="str">
        <f t="shared" si="0"/>
        <v>Auflagen</v>
      </c>
      <c r="F25" s="253" t="str">
        <f t="shared" si="1"/>
        <v>B</v>
      </c>
      <c r="G25" s="101" t="str">
        <f t="shared" si="2"/>
        <v>Nachweis des Inhaltes und des Abschlusses der Qualifizierung</v>
      </c>
      <c r="H25" s="102" t="str">
        <f t="shared" si="3"/>
        <v>Die nicht bekannten Inhalte (z. B. die Spezifika des Landes-KatS und des DRK-Landesverbandes) sind im Nachgang zur Anerkennung, aber vor einem Einsatz, zu vermitteln.</v>
      </c>
      <c r="I25" s="359"/>
      <c r="J25" s="341">
        <v>4</v>
      </c>
      <c r="K25" s="342">
        <v>2</v>
      </c>
      <c r="L25" s="317" t="s">
        <v>285</v>
      </c>
      <c r="M25" s="318"/>
    </row>
    <row r="26" spans="1:13" ht="39" customHeight="1" thickBot="1" x14ac:dyDescent="0.3">
      <c r="A26" s="915"/>
      <c r="B26" s="924"/>
      <c r="C26" s="134">
        <v>2</v>
      </c>
      <c r="D26" s="133" t="s">
        <v>192</v>
      </c>
      <c r="E26" s="254" t="str">
        <f t="shared" si="0"/>
        <v>Auflagen</v>
      </c>
      <c r="F26" s="255" t="str">
        <f t="shared" si="1"/>
        <v>B</v>
      </c>
      <c r="G26" s="254" t="str">
        <f t="shared" si="2"/>
        <v>Nachweis des Inhaltes und des Abschlusses der Qualifizierung</v>
      </c>
      <c r="H26" s="256" t="str">
        <f t="shared" si="3"/>
        <v>Sofern der im o.g. Curriculum beschriebene Mindestinhalt erfüllt wurde; ggf. mit der Auflage der Vermittlung der Spezifika des Landes-KatS und des DRK-Landesverbandes, sowie einer Prüfung,</v>
      </c>
      <c r="I26" s="359"/>
      <c r="J26" s="341">
        <v>4</v>
      </c>
      <c r="K26" s="342">
        <v>3</v>
      </c>
      <c r="L26" s="317" t="s">
        <v>285</v>
      </c>
      <c r="M26" s="318"/>
    </row>
    <row r="27" spans="1:13" ht="38" customHeight="1" thickBot="1" x14ac:dyDescent="0.3">
      <c r="A27" s="21" t="s">
        <v>168</v>
      </c>
      <c r="B27" s="912" t="s">
        <v>169</v>
      </c>
      <c r="C27" s="912"/>
      <c r="D27" s="912"/>
      <c r="E27" s="47" t="str">
        <f t="shared" si="0"/>
        <v>Auflagen</v>
      </c>
      <c r="F27" s="48" t="str">
        <f t="shared" si="1"/>
        <v>B</v>
      </c>
      <c r="G27" s="46" t="str">
        <f t="shared" si="2"/>
        <v>Nachweis des Inhaltes und des Abschlusses der Qualifizierung</v>
      </c>
      <c r="H27" s="49" t="str">
        <f t="shared" si="3"/>
        <v>Sofern der im o.g. Curriculum beschriebene Mindestinhalt erfüllt wurde; ggf. mit der Auflage der Vermittlung der Spezifika des Landes-KatS und des DRK-Landesverbandes, sowie einer Prüfung,</v>
      </c>
      <c r="I27" s="359"/>
      <c r="J27" s="339">
        <v>4</v>
      </c>
      <c r="K27" s="346">
        <v>3</v>
      </c>
      <c r="L27" s="317" t="s">
        <v>285</v>
      </c>
      <c r="M27" s="318"/>
    </row>
    <row r="28" spans="1:13" ht="39.5" thickBot="1" x14ac:dyDescent="0.3">
      <c r="A28" s="28" t="s">
        <v>170</v>
      </c>
      <c r="B28" s="59" t="s">
        <v>171</v>
      </c>
      <c r="C28" s="933" t="s">
        <v>254</v>
      </c>
      <c r="D28" s="933"/>
      <c r="E28" s="101" t="str">
        <f t="shared" si="0"/>
        <v>Auflagen</v>
      </c>
      <c r="F28" s="53" t="str">
        <f t="shared" si="1"/>
        <v>B</v>
      </c>
      <c r="G28" s="101" t="str">
        <f t="shared" si="2"/>
        <v>Nachweis des Inhaltes und des Abschlusses der Qualifizierung</v>
      </c>
      <c r="H28" s="102" t="str">
        <f t="shared" si="3"/>
        <v>Sofern der im o.g. Curriculum beschriebene Mindestinhalt erfüllt wurde; ggf. mit der Auflage der Vermittlung der Spezifika des Landes-KatS und des DRK-Landesverbandes, sowie einer Prüfung,</v>
      </c>
      <c r="I28" s="359"/>
      <c r="J28" s="339">
        <v>4</v>
      </c>
      <c r="K28" s="346">
        <v>3</v>
      </c>
      <c r="L28" s="317" t="s">
        <v>285</v>
      </c>
      <c r="M28" s="318"/>
    </row>
    <row r="29" spans="1:13" s="2" customFormat="1" ht="38" customHeight="1" thickBot="1" x14ac:dyDescent="0.3">
      <c r="A29" s="21" t="s">
        <v>176</v>
      </c>
      <c r="B29" s="58" t="s">
        <v>223</v>
      </c>
      <c r="C29" s="910" t="s">
        <v>254</v>
      </c>
      <c r="D29" s="910"/>
      <c r="E29" s="60" t="str">
        <f t="shared" si="0"/>
        <v>Prüfung</v>
      </c>
      <c r="F29" s="61" t="str">
        <f t="shared" si="1"/>
        <v>B</v>
      </c>
      <c r="G29" s="62" t="str">
        <f t="shared" si="2"/>
        <v>Detailierter Nachweis des Inhaltes der Qualifizierung und des Abschlusses</v>
      </c>
      <c r="H29" s="63" t="str">
        <f t="shared" si="3"/>
        <v>Sofern in Umfang und Inhalt mit unserer Qualifizierung vergleichbar oder höherwertiger; ggf. mit der Auflage der Vermittlung der Spezifika des Landes-KatS und des DRK-Landesverbandes, oder einer Prüfung.</v>
      </c>
      <c r="I29" s="359"/>
      <c r="J29" s="339">
        <v>5</v>
      </c>
      <c r="K29" s="346">
        <v>5</v>
      </c>
      <c r="L29" s="332" t="s">
        <v>285</v>
      </c>
      <c r="M29" s="333"/>
    </row>
    <row r="30" spans="1:13" s="2" customFormat="1" ht="19" customHeight="1" x14ac:dyDescent="0.25">
      <c r="A30" s="22" t="s">
        <v>177</v>
      </c>
      <c r="B30" s="916" t="s">
        <v>216</v>
      </c>
      <c r="C30" s="64">
        <v>1</v>
      </c>
      <c r="D30" s="65" t="s">
        <v>218</v>
      </c>
      <c r="E30" s="923" t="str">
        <f t="shared" si="0"/>
        <v>Prüfung</v>
      </c>
      <c r="F30" s="925" t="str">
        <f t="shared" si="1"/>
        <v>B</v>
      </c>
      <c r="G30" s="916" t="str">
        <f t="shared" si="2"/>
        <v>Detailierter Nachweis der gemachten Praxiserfahrungen.</v>
      </c>
      <c r="H30" s="927" t="str">
        <f t="shared" si="3"/>
        <v>Die Anerkennung ist nur möglich, wenn die gemachte Erfahrungen dem Umfang und Inhalt unserer Qualifizierung entsprechen oder höherwertig sind; ggf. mit einer Prüfung.</v>
      </c>
      <c r="I30" s="359"/>
      <c r="J30" s="939">
        <v>11</v>
      </c>
      <c r="K30" s="856">
        <v>8</v>
      </c>
      <c r="L30" s="332" t="s">
        <v>285</v>
      </c>
      <c r="M30" s="333"/>
    </row>
    <row r="31" spans="1:13" s="2" customFormat="1" ht="19" customHeight="1" thickBot="1" x14ac:dyDescent="0.3">
      <c r="A31" s="21"/>
      <c r="B31" s="910"/>
      <c r="C31" s="66">
        <v>2</v>
      </c>
      <c r="D31" s="46" t="s">
        <v>219</v>
      </c>
      <c r="E31" s="924"/>
      <c r="F31" s="926"/>
      <c r="G31" s="910"/>
      <c r="H31" s="928"/>
      <c r="I31" s="359"/>
      <c r="J31" s="939"/>
      <c r="K31" s="856"/>
      <c r="L31" s="332" t="s">
        <v>285</v>
      </c>
      <c r="M31" s="333"/>
    </row>
    <row r="32" spans="1:13" s="2" customFormat="1" ht="39" x14ac:dyDescent="0.25">
      <c r="A32" s="913" t="s">
        <v>179</v>
      </c>
      <c r="B32" s="916" t="s">
        <v>180</v>
      </c>
      <c r="C32" s="64">
        <v>1</v>
      </c>
      <c r="D32" s="67" t="s">
        <v>181</v>
      </c>
      <c r="E32" s="68" t="str">
        <f>VLOOKUP(J32,Anerkennung,2)</f>
        <v>Routine</v>
      </c>
      <c r="F32" s="69" t="str">
        <f>VLOOKUP(J32,Anerkennung,4)</f>
        <v>A</v>
      </c>
      <c r="G32" s="67" t="str">
        <f>VLOOKUP(J32,Anerkennung,3)</f>
        <v>Nachweis der erfolgten Anerkennung</v>
      </c>
      <c r="H32" s="70" t="str">
        <f>VLOOKUP(K32,Auflagen,2)</f>
        <v>Nur möglich diese sich auf das o.g. Curriculum bezieht; ggf. mit Auflage der Vermittlung der aktuellen Spezifika des Landes-KatS und des DRK-Landesverbandes.</v>
      </c>
      <c r="I32" s="359"/>
      <c r="J32" s="339">
        <v>8</v>
      </c>
      <c r="K32" s="346">
        <v>6</v>
      </c>
      <c r="L32" s="332" t="s">
        <v>285</v>
      </c>
      <c r="M32" s="333"/>
    </row>
    <row r="33" spans="1:13" s="2" customFormat="1" ht="39.5" thickBot="1" x14ac:dyDescent="0.3">
      <c r="A33" s="915"/>
      <c r="B33" s="910"/>
      <c r="C33" s="66">
        <v>2</v>
      </c>
      <c r="D33" s="57" t="s">
        <v>193</v>
      </c>
      <c r="E33" s="72" t="str">
        <f>VLOOKUP(J33,Anerkennung,2)</f>
        <v>Auflagen</v>
      </c>
      <c r="F33" s="73" t="str">
        <f>VLOOKUP(J33,Anerkennung,4)</f>
        <v>B</v>
      </c>
      <c r="G33" s="74" t="str">
        <f>VLOOKUP(J33,Anerkennung,3)</f>
        <v>Nachweis des Inhaltes und des Abschlusses der Qualifizierung</v>
      </c>
      <c r="H33" s="75" t="str">
        <f>VLOOKUP(K33,Auflagen,2)</f>
        <v>Sofern der im o.g. Curriculum beschriebene Mindestinhalt erfüllt wurde; ggf. mit der Auflage der Vermittlung der Spezifika des Landes-KatS und des DRK-Landesverbandes, sowie einer Prüfung,</v>
      </c>
      <c r="I33" s="359"/>
      <c r="J33" s="339">
        <v>4</v>
      </c>
      <c r="K33" s="346">
        <v>3</v>
      </c>
      <c r="L33" s="332" t="s">
        <v>285</v>
      </c>
      <c r="M33" s="333"/>
    </row>
    <row r="34" spans="1:13" s="2" customFormat="1" ht="15.5" x14ac:dyDescent="0.25">
      <c r="A34" s="9" t="s">
        <v>221</v>
      </c>
      <c r="B34" s="76"/>
      <c r="C34" s="76"/>
      <c r="D34" s="37"/>
      <c r="E34" s="37"/>
      <c r="F34" s="38"/>
      <c r="G34" s="39"/>
      <c r="H34" s="40"/>
      <c r="I34" s="359"/>
      <c r="J34" s="347"/>
      <c r="K34" s="348"/>
      <c r="L34" s="332" t="s">
        <v>285</v>
      </c>
      <c r="M34" s="333"/>
    </row>
    <row r="35" spans="1:13" ht="38" customHeight="1" thickBot="1" x14ac:dyDescent="0.3">
      <c r="A35" s="27" t="s">
        <v>182</v>
      </c>
      <c r="B35" s="74" t="s">
        <v>183</v>
      </c>
      <c r="C35" s="932" t="s">
        <v>254</v>
      </c>
      <c r="D35" s="932"/>
      <c r="E35" s="72" t="str">
        <f>VLOOKUP(J35,Anerkennung,2)</f>
        <v>Prüfung</v>
      </c>
      <c r="F35" s="73" t="str">
        <f>VLOOKUP(J35,Anerkennung,4)</f>
        <v>B</v>
      </c>
      <c r="G35" s="74" t="str">
        <f>VLOOKUP(J35,Anerkennung,3)</f>
        <v>Detailierter Nachweis des Inhaltes der Qualifizierung und des Abschlusses</v>
      </c>
      <c r="H35" s="75" t="str">
        <f>VLOOKUP(K35,Auflagen,2)</f>
        <v>Die Anerkennung ist nur möglich, wenn die erfolgte Qualifikation im Umfang und im Inhalt unserer Qualifizierung entspricht oder höherwertiger ist; ggf. mit einer Prüfung.</v>
      </c>
      <c r="I35" s="359"/>
      <c r="J35" s="339">
        <v>5</v>
      </c>
      <c r="K35" s="346">
        <v>7</v>
      </c>
      <c r="L35" s="317" t="s">
        <v>285</v>
      </c>
      <c r="M35" s="318"/>
    </row>
    <row r="36" spans="1:13" s="2" customFormat="1" ht="38" customHeight="1" thickBot="1" x14ac:dyDescent="0.3">
      <c r="A36" s="28" t="s">
        <v>184</v>
      </c>
      <c r="B36" s="62" t="s">
        <v>216</v>
      </c>
      <c r="C36" s="933" t="s">
        <v>254</v>
      </c>
      <c r="D36" s="933"/>
      <c r="E36" s="60" t="str">
        <f>VLOOKUP(J36,Anerkennung,2)</f>
        <v>Beurteil ung</v>
      </c>
      <c r="F36" s="61" t="str">
        <f>VLOOKUP(J36,Anerkennung,4)</f>
        <v>C</v>
      </c>
      <c r="G36" s="62" t="str">
        <f>VLOOKUP(J36,Anerkennung,3)</f>
        <v>Detailierter Nachweis der gemachten Praxiserfahrungen.</v>
      </c>
      <c r="H36" s="63" t="str">
        <f>VLOOKUP(K36,Auflagen,2)</f>
        <v>Die Anerkennung ist nur möglich, wenn die gemachte Erfahrungen dem Umfang und Inhalt unserer Qualifizierung entsprechen oder höherwertig sind; ggf. mit einer Prüfung.</v>
      </c>
      <c r="I36" s="359"/>
      <c r="J36" s="339">
        <v>6</v>
      </c>
      <c r="K36" s="346">
        <v>8</v>
      </c>
      <c r="L36" s="332" t="s">
        <v>285</v>
      </c>
      <c r="M36" s="333"/>
    </row>
    <row r="37" spans="1:13" ht="12.5" x14ac:dyDescent="0.25">
      <c r="A37" s="318"/>
      <c r="B37" s="363"/>
      <c r="C37" s="363"/>
      <c r="D37" s="364"/>
      <c r="E37" s="364"/>
      <c r="F37" s="364"/>
      <c r="G37" s="364"/>
      <c r="H37" s="364"/>
      <c r="I37" s="318"/>
      <c r="J37" s="318"/>
      <c r="K37" s="318"/>
      <c r="L37" s="317"/>
      <c r="M37" s="318"/>
    </row>
    <row r="38" spans="1:13" ht="12.5" x14ac:dyDescent="0.25">
      <c r="A38" s="318"/>
      <c r="B38" s="363"/>
      <c r="C38" s="363"/>
      <c r="D38" s="364"/>
      <c r="E38" s="364"/>
      <c r="F38" s="364"/>
      <c r="G38" s="364"/>
      <c r="H38" s="364"/>
      <c r="I38" s="318"/>
      <c r="J38" s="318"/>
      <c r="K38" s="318"/>
      <c r="L38" s="317"/>
      <c r="M38" s="318"/>
    </row>
    <row r="39" spans="1:13" ht="12.5" x14ac:dyDescent="0.25">
      <c r="B39" s="77"/>
      <c r="C39" s="77"/>
      <c r="I39" s="82"/>
      <c r="J39" s="82"/>
      <c r="K39" s="82"/>
      <c r="L39" s="82"/>
      <c r="M39" s="82"/>
    </row>
    <row r="40" spans="1:13" ht="12.5" x14ac:dyDescent="0.25">
      <c r="B40" s="77"/>
      <c r="C40" s="77"/>
      <c r="I40" s="82"/>
      <c r="J40" s="82"/>
      <c r="K40" s="82"/>
      <c r="L40" s="82"/>
      <c r="M40" s="82"/>
    </row>
    <row r="41" spans="1:13" ht="12.5" x14ac:dyDescent="0.25">
      <c r="B41" s="77"/>
      <c r="C41" s="77"/>
    </row>
  </sheetData>
  <sheetProtection algorithmName="SHA-512" hashValue="jXKWX080G/0pDqqlY25qjcM+aVOg8oaJsoLXglVkvrPnAi83SiC3G8XBHlbN8WYKOrFUTDfypvkdG9rF+rGuPg==" saltValue="V9QQtzTut5uVsqJFmO0jZA==" spinCount="100000" sheet="1" objects="1" scenarios="1"/>
  <mergeCells count="22">
    <mergeCell ref="B15:H15"/>
    <mergeCell ref="B12:H12"/>
    <mergeCell ref="B13:H13"/>
    <mergeCell ref="B10:H10"/>
    <mergeCell ref="B8:H8"/>
    <mergeCell ref="J30:J31"/>
    <mergeCell ref="K30:K31"/>
    <mergeCell ref="C24:D24"/>
    <mergeCell ref="B27:D27"/>
    <mergeCell ref="C28:D28"/>
    <mergeCell ref="F30:F31"/>
    <mergeCell ref="G30:G31"/>
    <mergeCell ref="H30:H31"/>
    <mergeCell ref="E30:E31"/>
    <mergeCell ref="C35:D35"/>
    <mergeCell ref="C36:D36"/>
    <mergeCell ref="C29:D29"/>
    <mergeCell ref="B30:B31"/>
    <mergeCell ref="A25:A26"/>
    <mergeCell ref="B25:B26"/>
    <mergeCell ref="A32:A33"/>
    <mergeCell ref="B32:B33"/>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898BE-AB7F-4B91-B5A2-F708102C01D5}">
  <sheetPr>
    <tabColor theme="0"/>
  </sheetPr>
  <dimension ref="A1:AD29"/>
  <sheetViews>
    <sheetView showGridLines="0" zoomScaleNormal="100" zoomScaleSheetLayoutView="180" zoomScalePageLayoutView="90" workbookViewId="0">
      <selection activeCell="A12" sqref="A12:XFD13"/>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30" ht="15.5" customHeight="1" x14ac:dyDescent="0.25">
      <c r="A1" s="11" t="str">
        <f>Parameter!C5</f>
        <v>DRK e.V.</v>
      </c>
      <c r="B1" s="77"/>
      <c r="C1" s="77"/>
      <c r="D1" s="78"/>
      <c r="E1" s="77"/>
      <c r="F1" s="77"/>
      <c r="G1" s="79"/>
      <c r="H1" s="79"/>
      <c r="I1" s="351"/>
      <c r="J1" s="315" t="s">
        <v>245</v>
      </c>
      <c r="K1" s="316"/>
      <c r="L1" s="317"/>
      <c r="M1" s="318"/>
    </row>
    <row r="2" spans="1:30" ht="15.5" x14ac:dyDescent="0.25">
      <c r="A2" s="14" t="s">
        <v>480</v>
      </c>
      <c r="B2" s="80"/>
      <c r="C2" s="77"/>
      <c r="D2" s="77"/>
      <c r="F2" s="78"/>
      <c r="G2" s="81" t="str">
        <f>Parameter!F7</f>
        <v>Version: 10, Revision = 1</v>
      </c>
      <c r="I2" s="318"/>
      <c r="J2" s="324" t="s">
        <v>246</v>
      </c>
      <c r="K2" s="325"/>
      <c r="L2" s="319" t="s">
        <v>484</v>
      </c>
      <c r="M2" s="318"/>
    </row>
    <row r="3" spans="1:30" ht="15.5" x14ac:dyDescent="0.25">
      <c r="A3" s="16" t="str">
        <f>CONCATENATE("Seminar: ",VLOOKUP($E$3,Seminarliste,2))</f>
        <v>Seminar: PSNV Fortbildung</v>
      </c>
      <c r="B3" s="83"/>
      <c r="E3" s="84" t="s">
        <v>524</v>
      </c>
      <c r="F3" s="77"/>
      <c r="G3" s="81" t="str">
        <f>CONCATENATE("Zuständig: ",VLOOKUP($E$3,Seminarliste,3))</f>
        <v>Zuständig: Bereitschaften</v>
      </c>
      <c r="H3" s="81"/>
      <c r="I3" s="352"/>
      <c r="J3" s="326" t="s">
        <v>78</v>
      </c>
      <c r="K3" s="327" t="s">
        <v>217</v>
      </c>
      <c r="L3" s="317" t="s">
        <v>285</v>
      </c>
      <c r="M3" s="318"/>
    </row>
    <row r="4" spans="1:30" ht="13.15" customHeight="1" x14ac:dyDescent="0.25">
      <c r="A4" s="81" t="str">
        <f>CONCATENATE("Fachbereich: ",VLOOKUP($E$3,Seminarliste,4))</f>
        <v>Fachbereich: Psychosoziale Notfallversorgung</v>
      </c>
      <c r="E4" s="85"/>
      <c r="F4" s="86" t="s">
        <v>438</v>
      </c>
      <c r="G4" s="87">
        <f>VLOOKUP($E$3,Seminarliste,8)</f>
        <v>46095</v>
      </c>
      <c r="H4" s="87" t="str">
        <f>CONCATENATE("Ausführung: ",VLOOKUP($E$3,Seminarliste,9))</f>
        <v>Ausführung: Bundesverband</v>
      </c>
      <c r="I4" s="353"/>
      <c r="J4" s="328" t="s">
        <v>79</v>
      </c>
      <c r="K4" s="329" t="s">
        <v>247</v>
      </c>
      <c r="L4" s="317" t="s">
        <v>286</v>
      </c>
      <c r="M4" s="320"/>
    </row>
    <row r="5" spans="1:30" ht="12.5" x14ac:dyDescent="0.25">
      <c r="A5" s="81" t="str">
        <f>VLOOKUP($E$3,Seminarliste,5)</f>
        <v>Prüfung der Inhalte der jeweiligen Fortbildungen</v>
      </c>
      <c r="E5" s="77"/>
      <c r="F5" s="77"/>
      <c r="G5" s="81" t="str">
        <f>CONCATENATE("Umfang ",VLOOKUP($E$3,Seminarliste,6)," UE")</f>
        <v>Umfang 16 UE</v>
      </c>
      <c r="H5" s="87" t="str">
        <f>VLOOKUP($E$3,Seminarliste,10)</f>
        <v>Besuchte Inhalte sind bei den UE-Vorgaben anzurechnen</v>
      </c>
      <c r="I5" s="354"/>
      <c r="J5" s="396"/>
      <c r="K5" s="396"/>
      <c r="L5" s="317"/>
      <c r="M5" s="318"/>
    </row>
    <row r="6" spans="1:30" s="233" customFormat="1" ht="5.5" x14ac:dyDescent="0.25">
      <c r="A6" s="311"/>
      <c r="B6" s="312"/>
      <c r="C6" s="313"/>
      <c r="D6" s="313"/>
      <c r="E6" s="313"/>
      <c r="F6" s="313"/>
      <c r="G6" s="312"/>
      <c r="H6" s="314"/>
      <c r="I6" s="355"/>
      <c r="J6" s="397"/>
      <c r="K6" s="398"/>
      <c r="L6" s="322" t="s">
        <v>285</v>
      </c>
      <c r="M6" s="323"/>
    </row>
    <row r="7" spans="1:30" ht="13" x14ac:dyDescent="0.25">
      <c r="A7" s="374" t="s">
        <v>530</v>
      </c>
      <c r="B7" s="81"/>
      <c r="E7" s="77"/>
      <c r="F7" s="77"/>
      <c r="G7" s="81"/>
      <c r="H7" s="87"/>
      <c r="I7" s="354"/>
      <c r="J7" s="394"/>
      <c r="K7" s="395"/>
      <c r="L7" s="317" t="s">
        <v>285</v>
      </c>
      <c r="M7" s="318"/>
    </row>
    <row r="8" spans="1:30" s="233" customFormat="1" ht="6" thickBot="1" x14ac:dyDescent="0.3">
      <c r="A8" s="311"/>
      <c r="B8" s="312"/>
      <c r="C8" s="313"/>
      <c r="D8" s="313"/>
      <c r="E8" s="313"/>
      <c r="F8" s="313"/>
      <c r="G8" s="312"/>
      <c r="H8" s="314"/>
      <c r="I8" s="355"/>
      <c r="J8" s="397"/>
      <c r="K8" s="398"/>
      <c r="L8" s="322" t="s">
        <v>285</v>
      </c>
      <c r="M8" s="323"/>
    </row>
    <row r="9" spans="1:30" ht="13.5" thickTop="1" x14ac:dyDescent="0.25">
      <c r="A9" s="306" t="s">
        <v>481</v>
      </c>
      <c r="B9" s="302"/>
      <c r="C9" s="303"/>
      <c r="D9" s="303"/>
      <c r="E9" s="304"/>
      <c r="F9" s="304"/>
      <c r="G9" s="302"/>
      <c r="H9" s="305"/>
      <c r="I9" s="354"/>
      <c r="J9" s="393"/>
      <c r="K9" s="393"/>
      <c r="L9" s="317" t="s">
        <v>285</v>
      </c>
      <c r="M9" s="318"/>
    </row>
    <row r="10" spans="1:30" ht="12.5" x14ac:dyDescent="0.25">
      <c r="A10" s="88" t="str">
        <f>VLOOKUP($E$3,Seminarliste,7)</f>
        <v>Zuständig für Anerkennungen: für auf Bundesebene tätige Personen, ist es die Bundesleitung; in den Landesverbänden regelt es die Landesleitung</v>
      </c>
      <c r="C10" s="89"/>
      <c r="D10" s="90"/>
      <c r="E10" s="39"/>
      <c r="F10" s="39"/>
      <c r="G10" s="39"/>
      <c r="H10" s="39"/>
      <c r="I10" s="356"/>
      <c r="J10" s="393"/>
      <c r="K10" s="393"/>
      <c r="L10" s="317" t="s">
        <v>285</v>
      </c>
      <c r="M10" s="318"/>
    </row>
    <row r="11" spans="1:30" ht="16" customHeight="1" thickBot="1" x14ac:dyDescent="0.3">
      <c r="A11" s="18" t="s">
        <v>215</v>
      </c>
      <c r="B11" s="91"/>
      <c r="C11" s="92" t="s">
        <v>161</v>
      </c>
      <c r="D11" s="93"/>
      <c r="E11" s="310" t="s">
        <v>78</v>
      </c>
      <c r="F11" s="93" t="s">
        <v>330</v>
      </c>
      <c r="G11" s="95" t="s">
        <v>162</v>
      </c>
      <c r="H11" s="95" t="s">
        <v>248</v>
      </c>
      <c r="I11" s="357"/>
      <c r="J11" s="393"/>
      <c r="K11" s="393"/>
      <c r="L11" s="317" t="s">
        <v>285</v>
      </c>
      <c r="M11" s="318"/>
    </row>
    <row r="12" spans="1:30" s="2" customFormat="1" ht="15.5" x14ac:dyDescent="0.25">
      <c r="A12" s="689" t="s">
        <v>163</v>
      </c>
      <c r="B12" s="96"/>
      <c r="C12" s="97"/>
      <c r="D12" s="98"/>
      <c r="E12" s="99"/>
      <c r="F12" s="99"/>
      <c r="G12" s="100"/>
      <c r="H12" s="98"/>
      <c r="I12" s="358"/>
      <c r="J12" s="330"/>
      <c r="K12" s="331"/>
      <c r="L12" s="332" t="s">
        <v>285</v>
      </c>
      <c r="M12" s="333"/>
    </row>
    <row r="13" spans="1:30" ht="36" customHeight="1" thickBot="1" x14ac:dyDescent="0.3">
      <c r="A13" s="683" t="s">
        <v>526</v>
      </c>
      <c r="B13" s="375" t="s">
        <v>288</v>
      </c>
      <c r="C13" s="375"/>
      <c r="D13" s="519"/>
      <c r="E13" s="164" t="str">
        <f t="shared" ref="E13:E18" si="0">VLOOKUP(J13,Anerkennung,2)</f>
        <v>Auflagen</v>
      </c>
      <c r="F13" s="298" t="str">
        <f t="shared" ref="F13:F18" si="1">VLOOKUP(J13,Anerkennung,4)</f>
        <v>B</v>
      </c>
      <c r="G13" s="164" t="str">
        <f t="shared" ref="G13:G18" si="2">VLOOKUP(J13,Anerkennung,3)</f>
        <v>Nachweis des Inhaltes und des Abschlusses der Qualifizierung</v>
      </c>
      <c r="H13" s="299" t="str">
        <f t="shared" ref="H13:H18" si="3">VLOOKUP(K13,Auflagen,2)</f>
        <v>Sofern in Umfang und Inhalt mit unserer Qualifizierung vergleichbar oder höherwertiger; ggf. mit der Auflage der Vermittlung der Spezifika des Landes-KatS und des DRK-Landesverbandes, oder einer Prüfung.</v>
      </c>
      <c r="I13" s="359"/>
      <c r="J13" s="334">
        <v>4</v>
      </c>
      <c r="K13" s="335">
        <v>5</v>
      </c>
      <c r="L13" s="317" t="s">
        <v>285</v>
      </c>
      <c r="M13" s="318"/>
    </row>
    <row r="14" spans="1:30" ht="36" customHeight="1" thickBot="1" x14ac:dyDescent="0.3">
      <c r="A14" s="21" t="s">
        <v>166</v>
      </c>
      <c r="B14" s="880" t="s">
        <v>255</v>
      </c>
      <c r="C14" s="881"/>
      <c r="D14" s="881"/>
      <c r="E14" s="158" t="str">
        <f t="shared" si="0"/>
        <v>Auflagen</v>
      </c>
      <c r="F14" s="537" t="str">
        <f t="shared" si="1"/>
        <v>B</v>
      </c>
      <c r="G14" s="95" t="str">
        <f t="shared" si="2"/>
        <v>Nachweis des Inhaltes und des Abschlusses der Qualifizierung</v>
      </c>
      <c r="H14" s="538" t="str">
        <f t="shared" si="3"/>
        <v>Sofern in Umfang und Inhalt mit unserer Qualifizierung vergleichbar oder höherwertiger; ggf. mit der Auflage der Vermittlung der Spezifika des Landes-KatS und des DRK-Landesverbandes, oder einer Prüfung.</v>
      </c>
      <c r="I14" s="359"/>
      <c r="J14" s="339">
        <v>4</v>
      </c>
      <c r="K14" s="340">
        <v>5</v>
      </c>
      <c r="L14" s="317" t="s">
        <v>285</v>
      </c>
      <c r="M14" s="318"/>
    </row>
    <row r="15" spans="1:30" s="2" customFormat="1" ht="36" customHeight="1" thickBot="1" x14ac:dyDescent="0.3">
      <c r="A15" s="21" t="s">
        <v>168</v>
      </c>
      <c r="B15" s="973" t="s">
        <v>169</v>
      </c>
      <c r="C15" s="973"/>
      <c r="D15" s="973"/>
      <c r="E15" s="158" t="str">
        <f t="shared" si="0"/>
        <v>Auflagen</v>
      </c>
      <c r="F15" s="537" t="str">
        <f t="shared" si="1"/>
        <v>B</v>
      </c>
      <c r="G15" s="95" t="str">
        <f t="shared" si="2"/>
        <v>Nachweis des Inhaltes und des Abschlusses der Qualifizierung</v>
      </c>
      <c r="H15" s="538" t="str">
        <f t="shared" si="3"/>
        <v>Sofern in Umfang und Inhalt mit unserer Qualifizierung vergleichbar oder höherwertiger; ggf. mit der Auflage der Vermittlung der Spezifika des Landes-KatS und des DRK-Landesverbandes, oder einer Prüfung.</v>
      </c>
      <c r="I15" s="359"/>
      <c r="J15" s="339">
        <v>4</v>
      </c>
      <c r="K15" s="340">
        <v>5</v>
      </c>
      <c r="L15" s="332" t="s">
        <v>285</v>
      </c>
      <c r="M15" s="333"/>
    </row>
    <row r="16" spans="1:30" ht="36" customHeight="1" thickBot="1" x14ac:dyDescent="0.3">
      <c r="A16" s="28" t="s">
        <v>170</v>
      </c>
      <c r="B16" s="536" t="s">
        <v>171</v>
      </c>
      <c r="C16" s="536"/>
      <c r="D16" s="536"/>
      <c r="E16" s="158" t="str">
        <f t="shared" ref="E16" si="4">VLOOKUP(J16,Anerkennung,2)</f>
        <v>Auflagen</v>
      </c>
      <c r="F16" s="537" t="str">
        <f t="shared" ref="F16" si="5">VLOOKUP(J16,Anerkennung,4)</f>
        <v>B</v>
      </c>
      <c r="G16" s="95" t="str">
        <f t="shared" ref="G16" si="6">VLOOKUP(J16,Anerkennung,3)</f>
        <v>Nachweis des Inhaltes und des Abschlusses der Qualifizierung</v>
      </c>
      <c r="H16" s="538" t="str">
        <f t="shared" ref="H16" si="7">VLOOKUP(K16,Auflagen,2)</f>
        <v>Sofern in Umfang und Inhalt mit unserer Qualifizierung vergleichbar oder höherwertiger; ggf. mit der Auflage der Vermittlung der Spezifika des Landes-KatS und des DRK-Landesverbandes, oder einer Prüfung.</v>
      </c>
      <c r="I16" s="359"/>
      <c r="J16" s="339">
        <v>4</v>
      </c>
      <c r="K16" s="340">
        <v>5</v>
      </c>
      <c r="L16" s="332" t="s">
        <v>285</v>
      </c>
      <c r="M16" s="213"/>
      <c r="N16" s="213"/>
      <c r="O16" s="213"/>
      <c r="P16" s="213"/>
      <c r="Q16" s="213"/>
      <c r="R16" s="213"/>
      <c r="S16" s="213"/>
      <c r="T16" s="213"/>
      <c r="U16" s="213"/>
      <c r="V16" s="213"/>
      <c r="W16" s="213"/>
      <c r="X16" s="213"/>
      <c r="Y16" s="213"/>
      <c r="Z16" s="213"/>
      <c r="AA16" s="213"/>
      <c r="AB16" s="213"/>
      <c r="AC16" s="213"/>
      <c r="AD16" s="213"/>
    </row>
    <row r="17" spans="1:13" s="2" customFormat="1" ht="36" customHeight="1" thickBot="1" x14ac:dyDescent="0.3">
      <c r="A17" s="21" t="s">
        <v>176</v>
      </c>
      <c r="B17" s="94" t="s">
        <v>223</v>
      </c>
      <c r="C17" s="95"/>
      <c r="D17" s="95"/>
      <c r="E17" s="158" t="str">
        <f t="shared" si="0"/>
        <v>Auflagen</v>
      </c>
      <c r="F17" s="537" t="str">
        <f t="shared" si="1"/>
        <v>B</v>
      </c>
      <c r="G17" s="93" t="str">
        <f t="shared" si="2"/>
        <v>Nachweis des Inhaltes und des Abschlusses der Qualifizierung</v>
      </c>
      <c r="H17" s="684" t="str">
        <f t="shared" si="3"/>
        <v>Sofern in Umfang und Inhalt mit unserer Qualifizierung vergleichbar oder höherwertiger; ggf. mit der Auflage der Vermittlung der Spezifika des Landes-KatS und des DRK-Landesverbandes, oder einer Prüfung.</v>
      </c>
      <c r="I17" s="359"/>
      <c r="J17" s="339">
        <v>4</v>
      </c>
      <c r="K17" s="346">
        <v>5</v>
      </c>
      <c r="L17" s="332" t="s">
        <v>285</v>
      </c>
      <c r="M17" s="333"/>
    </row>
    <row r="18" spans="1:13" s="2" customFormat="1" ht="19" customHeight="1" x14ac:dyDescent="0.25">
      <c r="A18" s="22" t="s">
        <v>177</v>
      </c>
      <c r="B18" s="975" t="s">
        <v>216</v>
      </c>
      <c r="C18" s="294">
        <v>1</v>
      </c>
      <c r="D18" s="51" t="s">
        <v>218</v>
      </c>
      <c r="E18" s="976" t="str">
        <f t="shared" si="0"/>
        <v>Beurteil ung</v>
      </c>
      <c r="F18" s="978" t="str">
        <f t="shared" si="1"/>
        <v>C</v>
      </c>
      <c r="G18" s="975" t="str">
        <f t="shared" si="2"/>
        <v>Detailierter Nachweis der gemachten Praxiserfahrungen.</v>
      </c>
      <c r="H18" s="980" t="str">
        <f t="shared" si="3"/>
        <v>Die Anerkennung ist nur möglich, wenn die gemachte Erfahrungen dem Umfang und Inhalt unserer Qualifizierung entsprechen oder höherwertig sind; ggf. mit einer Prüfung.</v>
      </c>
      <c r="I18" s="359"/>
      <c r="J18" s="939">
        <v>6</v>
      </c>
      <c r="K18" s="856">
        <v>8</v>
      </c>
      <c r="L18" s="332" t="s">
        <v>285</v>
      </c>
      <c r="M18" s="333"/>
    </row>
    <row r="19" spans="1:13" s="2" customFormat="1" ht="19" customHeight="1" thickBot="1" x14ac:dyDescent="0.3">
      <c r="A19" s="21"/>
      <c r="B19" s="880"/>
      <c r="C19" s="173">
        <v>2</v>
      </c>
      <c r="D19" s="95" t="s">
        <v>219</v>
      </c>
      <c r="E19" s="977"/>
      <c r="F19" s="979"/>
      <c r="G19" s="880"/>
      <c r="H19" s="981"/>
      <c r="I19" s="359"/>
      <c r="J19" s="939"/>
      <c r="K19" s="856"/>
      <c r="L19" s="332" t="s">
        <v>285</v>
      </c>
      <c r="M19" s="333"/>
    </row>
    <row r="20" spans="1:13" s="2" customFormat="1" ht="39" x14ac:dyDescent="0.25">
      <c r="A20" s="913" t="s">
        <v>179</v>
      </c>
      <c r="B20" s="975" t="s">
        <v>180</v>
      </c>
      <c r="C20" s="294">
        <v>1</v>
      </c>
      <c r="D20" s="149" t="s">
        <v>181</v>
      </c>
      <c r="E20" s="98" t="str">
        <f>VLOOKUP(J20,Anerkennung,2)</f>
        <v>Auflagen</v>
      </c>
      <c r="F20" s="685" t="str">
        <f>VLOOKUP(J20,Anerkennung,4)</f>
        <v>B</v>
      </c>
      <c r="G20" s="149" t="str">
        <f>VLOOKUP(J20,Anerkennung,3)</f>
        <v>Nachweis des Inhaltes und des Abschlusses der Qualifizierung</v>
      </c>
      <c r="H20" s="686" t="str">
        <f>VLOOKUP(K20,Auflagen,2)</f>
        <v>Nur möglich diese sich auf das o.g. Curriculum bezieht; ggf. mit Auflage der Vermittlung der aktuellen Spezifika des Landes-KatS und des DRK-Landesverbandes.</v>
      </c>
      <c r="I20" s="359"/>
      <c r="J20" s="339">
        <v>4</v>
      </c>
      <c r="K20" s="346">
        <v>6</v>
      </c>
      <c r="L20" s="332" t="s">
        <v>285</v>
      </c>
      <c r="M20" s="333"/>
    </row>
    <row r="21" spans="1:13" s="2" customFormat="1" ht="39.5" thickBot="1" x14ac:dyDescent="0.3">
      <c r="A21" s="915"/>
      <c r="B21" s="880"/>
      <c r="C21" s="173">
        <v>2</v>
      </c>
      <c r="D21" s="57" t="s">
        <v>528</v>
      </c>
      <c r="E21" s="519" t="str">
        <f>VLOOKUP(J21,Anerkennung,2)</f>
        <v>Auflagen</v>
      </c>
      <c r="F21" s="298" t="str">
        <f>VLOOKUP(J21,Anerkennung,4)</f>
        <v>B</v>
      </c>
      <c r="G21" s="164" t="str">
        <f>VLOOKUP(J21,Anerkennung,3)</f>
        <v>Nachweis des Inhaltes und des Abschlusses der Qualifizierung</v>
      </c>
      <c r="H21" s="299" t="str">
        <f>VLOOKUP(K21,Auflagen,2)</f>
        <v>Empfehlung: die nicht bekanntnen Inhalte (z. B. die Spezifika des Landes-KatS und des DRK-Landesverbandes) sind im Nachgang zur Anerkennung, aber vor einem Einsatz, zu vermitteln.</v>
      </c>
      <c r="I21" s="359"/>
      <c r="J21" s="339">
        <v>4</v>
      </c>
      <c r="K21" s="346">
        <v>1</v>
      </c>
      <c r="L21" s="332" t="s">
        <v>285</v>
      </c>
      <c r="M21" s="333"/>
    </row>
    <row r="22" spans="1:13" s="2" customFormat="1" ht="15.5" x14ac:dyDescent="0.25">
      <c r="A22" s="9" t="s">
        <v>221</v>
      </c>
      <c r="B22" s="295"/>
      <c r="C22" s="295"/>
      <c r="D22" s="533"/>
      <c r="E22" s="533"/>
      <c r="F22" s="296"/>
      <c r="G22" s="285"/>
      <c r="H22" s="297"/>
      <c r="I22" s="359"/>
      <c r="J22" s="347"/>
      <c r="K22" s="348"/>
      <c r="L22" s="332" t="s">
        <v>285</v>
      </c>
      <c r="M22" s="333"/>
    </row>
    <row r="23" spans="1:13" ht="16" thickBot="1" x14ac:dyDescent="0.3">
      <c r="A23" s="27" t="s">
        <v>182</v>
      </c>
      <c r="B23" s="867" t="s">
        <v>183</v>
      </c>
      <c r="C23" s="867"/>
      <c r="D23" s="867"/>
      <c r="E23" s="519" t="str">
        <f>VLOOKUP(J23,Anerkennung,2)</f>
        <v>NEIN</v>
      </c>
      <c r="F23" s="298" t="str">
        <f>VLOOKUP(J23,Anerkennung,4)</f>
        <v>-</v>
      </c>
      <c r="G23" s="867" t="str">
        <f>VLOOKUP(J23,Anerkennung,3)</f>
        <v>Nach der Logik der Anerkennungs-Matrix nur bei Seminaren möglich.</v>
      </c>
      <c r="H23" s="867"/>
      <c r="I23" s="359"/>
      <c r="J23" s="339">
        <v>16</v>
      </c>
      <c r="K23" s="346"/>
      <c r="L23" s="317" t="s">
        <v>285</v>
      </c>
      <c r="M23" s="318"/>
    </row>
    <row r="24" spans="1:13" s="2" customFormat="1" ht="16" thickBot="1" x14ac:dyDescent="0.3">
      <c r="A24" s="28" t="s">
        <v>184</v>
      </c>
      <c r="B24" s="974" t="s">
        <v>529</v>
      </c>
      <c r="C24" s="974"/>
      <c r="D24" s="974"/>
      <c r="E24" s="687" t="str">
        <f>VLOOKUP(J24,Anerkennung,2)</f>
        <v>NEIN</v>
      </c>
      <c r="F24" s="688" t="str">
        <f>VLOOKUP(J24,Anerkennung,4)</f>
        <v>-</v>
      </c>
      <c r="G24" s="974" t="str">
        <f>VLOOKUP(J24,Anerkennung,3)</f>
        <v>Nach der Logik der Anerkennungs-Matrix nur bei Seminaren möglich.</v>
      </c>
      <c r="H24" s="974"/>
      <c r="I24" s="359"/>
      <c r="J24" s="339">
        <v>16</v>
      </c>
      <c r="K24" s="346"/>
      <c r="L24" s="332" t="s">
        <v>285</v>
      </c>
      <c r="M24" s="333"/>
    </row>
    <row r="25" spans="1:13" ht="12.5" x14ac:dyDescent="0.25">
      <c r="A25" s="318"/>
      <c r="B25" s="363"/>
      <c r="C25" s="363"/>
      <c r="D25" s="364"/>
      <c r="E25" s="364"/>
      <c r="F25" s="364"/>
      <c r="G25" s="364"/>
      <c r="H25" s="364"/>
      <c r="I25" s="318"/>
      <c r="J25" s="318"/>
      <c r="K25" s="318"/>
      <c r="L25" s="317"/>
      <c r="M25" s="318"/>
    </row>
    <row r="26" spans="1:13" ht="12.5" x14ac:dyDescent="0.25">
      <c r="A26" s="318"/>
      <c r="B26" s="363"/>
      <c r="C26" s="363"/>
      <c r="D26" s="364"/>
      <c r="E26" s="364"/>
      <c r="F26" s="364"/>
      <c r="G26" s="364"/>
      <c r="H26" s="364"/>
      <c r="I26" s="318"/>
      <c r="J26" s="318"/>
      <c r="K26" s="318"/>
      <c r="L26" s="317"/>
      <c r="M26" s="318"/>
    </row>
    <row r="27" spans="1:13" ht="12.5" x14ac:dyDescent="0.25">
      <c r="B27" s="77"/>
      <c r="C27" s="77"/>
    </row>
    <row r="28" spans="1:13" ht="12.5" x14ac:dyDescent="0.25">
      <c r="B28" s="77"/>
      <c r="C28" s="77"/>
    </row>
    <row r="29" spans="1:13" ht="12.5" x14ac:dyDescent="0.25">
      <c r="B29" s="77"/>
      <c r="C29" s="77"/>
    </row>
  </sheetData>
  <sheetProtection algorithmName="SHA-512" hashValue="Ij10R3V4x6gGWV9MXggje+wuw937wqPU90ySddi5ht0lPmyYHadn102hd7LQBtd8p1xz5ncZzPiXEOg5yVtMWA==" saltValue="hdmEQL6Gs8q8+NVxtLByXQ==" spinCount="100000" sheet="1" objects="1" scenarios="1"/>
  <mergeCells count="15">
    <mergeCell ref="K18:K19"/>
    <mergeCell ref="A20:A21"/>
    <mergeCell ref="B20:B21"/>
    <mergeCell ref="G23:H23"/>
    <mergeCell ref="J18:J19"/>
    <mergeCell ref="B14:D14"/>
    <mergeCell ref="B15:D15"/>
    <mergeCell ref="G24:H24"/>
    <mergeCell ref="B23:D23"/>
    <mergeCell ref="B24:D24"/>
    <mergeCell ref="B18:B19"/>
    <mergeCell ref="E18:E19"/>
    <mergeCell ref="F18:F19"/>
    <mergeCell ref="G18:G19"/>
    <mergeCell ref="H18:H19"/>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rowBreaks count="1" manualBreakCount="1">
    <brk id="1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A9417-1066-406E-AEB9-235EC0103DDA}">
  <sheetPr>
    <tabColor theme="0"/>
  </sheetPr>
  <dimension ref="A1:M48"/>
  <sheetViews>
    <sheetView showGridLines="0" zoomScaleNormal="100" zoomScaleSheetLayoutView="180" zoomScalePageLayoutView="90" workbookViewId="0">
      <selection activeCell="L13" sqref="L13:L19"/>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PSNV für Zivilschutzkräfte</v>
      </c>
      <c r="B3" s="83"/>
      <c r="E3" s="84" t="s">
        <v>225</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Psychosoziale Notfallversorgung</v>
      </c>
      <c r="E4" s="85"/>
      <c r="F4" s="86" t="s">
        <v>438</v>
      </c>
      <c r="G4" s="87">
        <f>VLOOKUP($E$3,Seminarliste,8)</f>
        <v>46095</v>
      </c>
      <c r="H4" s="87" t="str">
        <f>CONCATENATE("Ausführung: ",VLOOKUP($E$3,Seminarliste,9))</f>
        <v>Ausführung: Bundesverband</v>
      </c>
      <c r="I4" s="353"/>
      <c r="J4" s="328" t="s">
        <v>79</v>
      </c>
      <c r="K4" s="329" t="s">
        <v>247</v>
      </c>
      <c r="L4" s="317" t="s">
        <v>286</v>
      </c>
      <c r="M4" s="320"/>
    </row>
    <row r="5" spans="1:13" ht="12.5" x14ac:dyDescent="0.25">
      <c r="A5" s="81" t="str">
        <f>VLOOKUP($E$3,Seminarliste,5)</f>
        <v>Ergänzende zivilschutzbezogene Ausbildung KatS Einehiten und Einrichtungen</v>
      </c>
      <c r="E5" s="77"/>
      <c r="F5" s="77"/>
      <c r="G5" s="81" t="str">
        <f>CONCATENATE("Umfang ",VLOOKUP($E$3,Seminarliste,6)," UE")</f>
        <v>Umfang 4 UE</v>
      </c>
      <c r="H5" s="87" t="str">
        <f>VLOOKUP($E$3,Seminarliste,10)</f>
        <v xml:space="preserve"> </v>
      </c>
      <c r="I5" s="354"/>
      <c r="J5" s="396"/>
      <c r="K5" s="396"/>
      <c r="L5" s="317"/>
      <c r="M5" s="318"/>
    </row>
    <row r="6" spans="1:13" s="233" customFormat="1" ht="5.5" x14ac:dyDescent="0.25">
      <c r="A6" s="312"/>
      <c r="B6" s="313"/>
      <c r="C6" s="313"/>
      <c r="D6" s="313"/>
      <c r="E6" s="313"/>
      <c r="F6" s="313"/>
      <c r="G6" s="312"/>
      <c r="H6" s="314"/>
      <c r="I6" s="355"/>
      <c r="J6" s="522"/>
      <c r="K6" s="522"/>
      <c r="L6" s="322"/>
      <c r="M6" s="323"/>
    </row>
    <row r="7" spans="1:13" ht="13" x14ac:dyDescent="0.25">
      <c r="A7" s="641" t="s">
        <v>485</v>
      </c>
      <c r="B7" s="90"/>
      <c r="C7" s="90"/>
      <c r="D7" s="90"/>
      <c r="E7" s="90"/>
      <c r="F7" s="90"/>
      <c r="G7" s="117"/>
      <c r="H7" s="642"/>
      <c r="I7" s="354"/>
      <c r="J7" s="394"/>
      <c r="K7" s="395"/>
      <c r="L7" s="317" t="s">
        <v>285</v>
      </c>
      <c r="M7" s="318"/>
    </row>
    <row r="8" spans="1:13" ht="13" x14ac:dyDescent="0.25">
      <c r="A8" s="117"/>
      <c r="B8" s="90" t="s">
        <v>657</v>
      </c>
      <c r="C8" s="90"/>
      <c r="D8" s="90"/>
      <c r="E8" s="90"/>
      <c r="F8" s="90"/>
      <c r="G8" s="117"/>
      <c r="H8" s="642"/>
      <c r="I8" s="354"/>
      <c r="J8" s="394"/>
      <c r="K8" s="395"/>
      <c r="L8" s="317" t="s">
        <v>285</v>
      </c>
      <c r="M8" s="318"/>
    </row>
    <row r="9" spans="1:13" ht="13" x14ac:dyDescent="0.25">
      <c r="A9" s="641" t="s">
        <v>482</v>
      </c>
      <c r="B9" s="90"/>
      <c r="C9" s="90"/>
      <c r="D9" s="90"/>
      <c r="E9" s="90"/>
      <c r="F9" s="90"/>
      <c r="G9" s="117"/>
      <c r="H9" s="642"/>
      <c r="I9" s="354"/>
      <c r="J9" s="394"/>
      <c r="K9" s="395"/>
      <c r="L9" s="317" t="s">
        <v>285</v>
      </c>
      <c r="M9" s="318"/>
    </row>
    <row r="10" spans="1:13" ht="26" customHeight="1" x14ac:dyDescent="0.25">
      <c r="A10" s="117"/>
      <c r="B10" s="917" t="s">
        <v>658</v>
      </c>
      <c r="C10" s="917"/>
      <c r="D10" s="917"/>
      <c r="E10" s="917"/>
      <c r="F10" s="917"/>
      <c r="G10" s="917"/>
      <c r="H10" s="917"/>
      <c r="I10" s="354"/>
      <c r="J10" s="394"/>
      <c r="K10" s="395"/>
      <c r="L10" s="317" t="s">
        <v>285</v>
      </c>
      <c r="M10" s="318"/>
    </row>
    <row r="11" spans="1:13" ht="13" x14ac:dyDescent="0.25">
      <c r="A11" s="641" t="s">
        <v>483</v>
      </c>
      <c r="B11" s="90"/>
      <c r="C11" s="90"/>
      <c r="D11" s="90"/>
      <c r="E11" s="90"/>
      <c r="F11" s="90"/>
      <c r="G11" s="117"/>
      <c r="H11" s="642"/>
      <c r="I11" s="354"/>
      <c r="J11" s="394"/>
      <c r="K11" s="395"/>
      <c r="L11" s="317" t="s">
        <v>285</v>
      </c>
      <c r="M11" s="318"/>
    </row>
    <row r="12" spans="1:13" ht="13" x14ac:dyDescent="0.25">
      <c r="A12" s="81"/>
      <c r="B12" s="937" t="s">
        <v>600</v>
      </c>
      <c r="C12" s="937"/>
      <c r="D12" s="937"/>
      <c r="E12" s="937"/>
      <c r="F12" s="937"/>
      <c r="G12" s="937"/>
      <c r="H12" s="937"/>
      <c r="I12" s="354"/>
      <c r="J12" s="394"/>
      <c r="K12" s="395"/>
      <c r="L12" s="317" t="s">
        <v>285</v>
      </c>
      <c r="M12" s="318"/>
    </row>
    <row r="13" spans="1:13" ht="13" x14ac:dyDescent="0.25">
      <c r="A13" s="81"/>
      <c r="B13" s="937" t="s">
        <v>659</v>
      </c>
      <c r="C13" s="937"/>
      <c r="D13" s="937"/>
      <c r="E13" s="937"/>
      <c r="F13" s="937"/>
      <c r="G13" s="937"/>
      <c r="H13" s="937"/>
      <c r="I13" s="354"/>
      <c r="J13" s="394"/>
      <c r="K13" s="395"/>
      <c r="L13" s="317" t="s">
        <v>285</v>
      </c>
      <c r="M13" s="318"/>
    </row>
    <row r="14" spans="1:13" ht="13" x14ac:dyDescent="0.25">
      <c r="A14" s="641" t="s">
        <v>320</v>
      </c>
      <c r="B14" s="90"/>
      <c r="C14" s="90"/>
      <c r="D14" s="90"/>
      <c r="E14" s="90"/>
      <c r="F14" s="90"/>
      <c r="G14" s="117"/>
      <c r="H14" s="642"/>
      <c r="I14" s="354"/>
      <c r="J14" s="394"/>
      <c r="K14" s="395"/>
      <c r="L14" s="317" t="s">
        <v>285</v>
      </c>
      <c r="M14" s="318"/>
    </row>
    <row r="15" spans="1:13" ht="13" x14ac:dyDescent="0.25">
      <c r="A15" s="643"/>
      <c r="B15" s="117"/>
      <c r="C15" s="90"/>
      <c r="D15" s="90"/>
      <c r="E15" s="90"/>
      <c r="F15" s="90"/>
      <c r="G15" s="117"/>
      <c r="H15" s="642"/>
      <c r="I15" s="354"/>
      <c r="J15" s="394"/>
      <c r="K15" s="395"/>
      <c r="L15" s="317" t="s">
        <v>285</v>
      </c>
      <c r="M15" s="318"/>
    </row>
    <row r="16" spans="1:13" ht="13" x14ac:dyDescent="0.25">
      <c r="A16" s="644" t="s">
        <v>486</v>
      </c>
      <c r="B16" s="117"/>
      <c r="C16" s="90"/>
      <c r="D16" s="90"/>
      <c r="E16" s="90"/>
      <c r="F16" s="90"/>
      <c r="G16" s="117"/>
      <c r="H16" s="642"/>
      <c r="I16" s="356"/>
      <c r="J16" s="393"/>
      <c r="K16" s="393"/>
      <c r="L16" s="317" t="s">
        <v>285</v>
      </c>
      <c r="M16" s="318"/>
    </row>
    <row r="17" spans="1:13" ht="16" customHeight="1" x14ac:dyDescent="0.25">
      <c r="A17" s="643"/>
      <c r="B17" s="117" t="s">
        <v>566</v>
      </c>
      <c r="C17" s="90"/>
      <c r="D17" s="90"/>
      <c r="E17" s="90"/>
      <c r="F17" s="90"/>
      <c r="G17" s="117"/>
      <c r="H17" s="642"/>
      <c r="I17" s="357"/>
      <c r="J17" s="393"/>
      <c r="K17" s="393"/>
      <c r="L17" s="317" t="s">
        <v>285</v>
      </c>
      <c r="M17" s="318"/>
    </row>
    <row r="18" spans="1:13" s="233" customFormat="1" ht="10.5" thickBot="1" x14ac:dyDescent="0.3">
      <c r="A18" s="645"/>
      <c r="B18" s="432"/>
      <c r="C18" s="429"/>
      <c r="D18" s="429"/>
      <c r="E18" s="429"/>
      <c r="F18" s="429"/>
      <c r="G18" s="432"/>
      <c r="H18" s="646"/>
      <c r="I18" s="355"/>
      <c r="J18" s="397"/>
      <c r="K18" s="398"/>
      <c r="L18" s="317" t="s">
        <v>285</v>
      </c>
      <c r="M18" s="323"/>
    </row>
    <row r="19" spans="1:13" ht="13.5" thickTop="1" x14ac:dyDescent="0.25">
      <c r="A19" s="647" t="s">
        <v>481</v>
      </c>
      <c r="B19" s="648"/>
      <c r="C19" s="649"/>
      <c r="D19" s="649"/>
      <c r="E19" s="650"/>
      <c r="F19" s="650"/>
      <c r="G19" s="648"/>
      <c r="H19" s="651"/>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B20" s="89"/>
      <c r="C20" s="89"/>
      <c r="D20" s="90"/>
      <c r="E20" s="39"/>
      <c r="F20" s="39"/>
      <c r="G20" s="39"/>
      <c r="H20" s="39"/>
      <c r="I20" s="356"/>
      <c r="J20" s="393"/>
      <c r="K20" s="393"/>
      <c r="L20" s="317" t="s">
        <v>285</v>
      </c>
      <c r="M20" s="318"/>
    </row>
    <row r="21" spans="1:13" ht="16" customHeight="1" thickBot="1" x14ac:dyDescent="0.3">
      <c r="A21" s="652" t="s">
        <v>215</v>
      </c>
      <c r="B21" s="653"/>
      <c r="C21" s="121" t="s">
        <v>161</v>
      </c>
      <c r="D21" s="58"/>
      <c r="E21" s="654" t="s">
        <v>78</v>
      </c>
      <c r="F21" s="58" t="s">
        <v>330</v>
      </c>
      <c r="G21" s="46" t="s">
        <v>162</v>
      </c>
      <c r="H21" s="46" t="s">
        <v>248</v>
      </c>
      <c r="I21" s="357"/>
      <c r="J21" s="393"/>
      <c r="K21" s="393"/>
      <c r="L21" s="317" t="s">
        <v>285</v>
      </c>
      <c r="M21" s="318"/>
    </row>
    <row r="22" spans="1:13" s="2" customFormat="1" ht="15.5" x14ac:dyDescent="0.25">
      <c r="A22" s="655" t="s">
        <v>163</v>
      </c>
      <c r="B22" s="656"/>
      <c r="C22" s="657"/>
      <c r="D22" s="68"/>
      <c r="E22" s="658"/>
      <c r="F22" s="658"/>
      <c r="G22" s="659"/>
      <c r="H22" s="68"/>
      <c r="I22" s="358"/>
      <c r="J22" s="330"/>
      <c r="K22" s="331"/>
      <c r="L22" s="332" t="s">
        <v>285</v>
      </c>
      <c r="M22" s="333"/>
    </row>
    <row r="23" spans="1:13" ht="39" x14ac:dyDescent="0.25">
      <c r="A23" s="671" t="s">
        <v>164</v>
      </c>
      <c r="B23" s="35" t="s">
        <v>288</v>
      </c>
      <c r="C23" s="35" t="s">
        <v>287</v>
      </c>
      <c r="D23" s="36"/>
      <c r="E23" s="39" t="str">
        <f>VLOOKUP(J23,Anerkennung,2)</f>
        <v>Routine</v>
      </c>
      <c r="F23" s="38" t="str">
        <f>VLOOKUP(J23,Anerkennung,4)</f>
        <v>A</v>
      </c>
      <c r="G23" s="39" t="str">
        <f>VLOOKUP(J23,Anerkennung,3)</f>
        <v>Nachweis des Abschlusses der Qualifizierung</v>
      </c>
      <c r="H23" s="40" t="str">
        <f>VLOOKUP(K23,Auflagen,2)</f>
        <v>Empfehlung: die nicht bekanntnen Inhalte (z. B. die Spezifika des Landes-KatS und des DRK-Landesverbandes) sind im Nachgang zur Anerkennung, aber vor einem Einsatz, zu vermitteln.</v>
      </c>
      <c r="I23" s="359"/>
      <c r="J23" s="334">
        <v>1</v>
      </c>
      <c r="K23" s="335">
        <v>1</v>
      </c>
      <c r="L23" s="317" t="s">
        <v>285</v>
      </c>
      <c r="M23" s="318"/>
    </row>
    <row r="24" spans="1:13" ht="39.5" thickBot="1" x14ac:dyDescent="0.3">
      <c r="A24" s="672" t="s">
        <v>165</v>
      </c>
      <c r="B24" s="41" t="s">
        <v>229</v>
      </c>
      <c r="C24" s="909" t="s">
        <v>228</v>
      </c>
      <c r="D24" s="909"/>
      <c r="E24" s="43" t="str">
        <f>VLOOKUP(J24,Anerkennung,2)</f>
        <v>Standart</v>
      </c>
      <c r="F24" s="44" t="str">
        <f>VLOOKUP(J24,Anerkennung,4)</f>
        <v>A</v>
      </c>
      <c r="G24" s="42" t="str">
        <f>VLOOKUP(J24,Anerkennung,3)</f>
        <v>Nachweis des Inhaltes und des Abschlusses der Qualifizierung</v>
      </c>
      <c r="H24" s="45" t="str">
        <f>VLOOKUP(K24,Auflagen,2)</f>
        <v>Die nicht bekannten Inhalte (z. B. die Spezifika des Landes-KatS und des DRK-Landesverbandes) sind im Nachgang zur Anerkennung, aber vor einem Einsatz, zu vermitteln.</v>
      </c>
      <c r="I24" s="359"/>
      <c r="J24" s="339">
        <v>3</v>
      </c>
      <c r="K24" s="340">
        <v>2</v>
      </c>
      <c r="L24" s="317" t="s">
        <v>285</v>
      </c>
      <c r="M24" s="318"/>
    </row>
    <row r="25" spans="1:13" ht="38" customHeight="1" thickBot="1" x14ac:dyDescent="0.3">
      <c r="A25" s="662" t="s">
        <v>166</v>
      </c>
      <c r="B25" s="910" t="s">
        <v>255</v>
      </c>
      <c r="C25" s="911"/>
      <c r="D25" s="911"/>
      <c r="E25" s="47" t="str">
        <f>VLOOKUP(J25,Anerkennung,2)</f>
        <v>Auflagen</v>
      </c>
      <c r="F25" s="48" t="str">
        <f>VLOOKUP(J25,Anerkennung,4)</f>
        <v>B</v>
      </c>
      <c r="G25" s="46" t="str">
        <f>VLOOKUP(J25,Anerkennung,3)</f>
        <v>Nachweis des Inhaltes und des Abschlusses der Qualifizierung</v>
      </c>
      <c r="H25" s="49" t="str">
        <f>VLOOKUP(K25,Auflagen,2)</f>
        <v>Sofern der im o.g. Curriculum beschriebene Mindestinhalt erfüllt wurde; ggf. mit der Auflage der Vermittlung der Spezifika des Landes-KatS und des DRK-Landesverbandes, sowie einer Prüfung,</v>
      </c>
      <c r="I25" s="359"/>
      <c r="J25" s="339">
        <v>4</v>
      </c>
      <c r="K25" s="340">
        <v>3</v>
      </c>
      <c r="L25" s="317" t="s">
        <v>285</v>
      </c>
      <c r="M25" s="318"/>
    </row>
    <row r="26" spans="1:13" ht="38" customHeight="1" thickBot="1" x14ac:dyDescent="0.3">
      <c r="A26" s="662" t="s">
        <v>168</v>
      </c>
      <c r="B26" s="912" t="s">
        <v>169</v>
      </c>
      <c r="C26" s="912"/>
      <c r="D26" s="912"/>
      <c r="E26" s="47" t="str">
        <f>VLOOKUP(J26,Anerkennung,2)</f>
        <v>Auflagen</v>
      </c>
      <c r="F26" s="48" t="str">
        <f>VLOOKUP(J26,Anerkennung,4)</f>
        <v>B</v>
      </c>
      <c r="G26" s="46" t="str">
        <f>VLOOKUP(J26,Anerkennung,3)</f>
        <v>Nachweis des Inhaltes und des Abschlusses der Qualifizierung</v>
      </c>
      <c r="H26" s="49" t="str">
        <f>VLOOKUP(K26,Auflagen,2)</f>
        <v>Sofern der im o.g. Curriculum beschriebene Mindestinhalt erfüllt wurde, mit der Auflage der Vermittlung der Spezifika des Landes-KatS und des DRK-Landesverbandes; sowie ggf. einer Prüfung.</v>
      </c>
      <c r="I26" s="359"/>
      <c r="J26" s="339">
        <v>4</v>
      </c>
      <c r="K26" s="340">
        <v>4</v>
      </c>
      <c r="L26" s="317" t="s">
        <v>285</v>
      </c>
      <c r="M26" s="318"/>
    </row>
    <row r="27" spans="1:13" ht="13" customHeight="1" x14ac:dyDescent="0.25">
      <c r="A27" s="957" t="s">
        <v>170</v>
      </c>
      <c r="B27" s="916" t="s">
        <v>171</v>
      </c>
      <c r="C27" s="122">
        <v>1</v>
      </c>
      <c r="D27" s="65" t="s">
        <v>153</v>
      </c>
      <c r="E27" s="923" t="str">
        <f>VLOOKUP(J27,Anerkennung,2)</f>
        <v>Routine</v>
      </c>
      <c r="F27" s="925" t="str">
        <f>VLOOKUP(J27,Anerkennung,4)</f>
        <v>A</v>
      </c>
      <c r="G27" s="916" t="str">
        <f>VLOOKUP(J27,Anerkennung,3)</f>
        <v>Nachweis des Abschlusses der Qualifizierung</v>
      </c>
      <c r="H27" s="927" t="str">
        <f>VLOOKUP(K27,Auflagen,2)</f>
        <v>Empfehlung: die nicht bekanntnen Inhalte (z. B. die Spezifika des Landes-KatS und des DRK-Landesverbandes) sind im Nachgang zur Anerkennung, aber vor einem Einsatz, zu vermitteln.</v>
      </c>
      <c r="I27" s="359"/>
      <c r="J27" s="940">
        <v>1</v>
      </c>
      <c r="K27" s="944">
        <v>1</v>
      </c>
      <c r="L27" s="317" t="s">
        <v>285</v>
      </c>
      <c r="M27" s="318"/>
    </row>
    <row r="28" spans="1:13" ht="13" customHeight="1" x14ac:dyDescent="0.25">
      <c r="A28" s="961"/>
      <c r="B28" s="917"/>
      <c r="C28" s="119">
        <f>C27+1</f>
        <v>2</v>
      </c>
      <c r="D28" s="142" t="s">
        <v>85</v>
      </c>
      <c r="E28" s="929"/>
      <c r="F28" s="930"/>
      <c r="G28" s="917"/>
      <c r="H28" s="931"/>
      <c r="I28" s="359"/>
      <c r="J28" s="948"/>
      <c r="K28" s="949"/>
      <c r="L28" s="317" t="s">
        <v>285</v>
      </c>
      <c r="M28" s="318"/>
    </row>
    <row r="29" spans="1:13" ht="13" customHeight="1" x14ac:dyDescent="0.25">
      <c r="A29" s="961"/>
      <c r="B29" s="917"/>
      <c r="C29" s="119">
        <f t="shared" ref="C29:C35" si="0">C28+1</f>
        <v>3</v>
      </c>
      <c r="D29" s="142" t="s">
        <v>138</v>
      </c>
      <c r="E29" s="929"/>
      <c r="F29" s="930"/>
      <c r="G29" s="917"/>
      <c r="H29" s="931"/>
      <c r="I29" s="359"/>
      <c r="J29" s="948"/>
      <c r="K29" s="949"/>
      <c r="L29" s="317" t="s">
        <v>285</v>
      </c>
      <c r="M29" s="318"/>
    </row>
    <row r="30" spans="1:13" ht="25" x14ac:dyDescent="0.25">
      <c r="A30" s="961"/>
      <c r="B30" s="917"/>
      <c r="C30" s="119">
        <f t="shared" si="0"/>
        <v>4</v>
      </c>
      <c r="D30" s="142" t="s">
        <v>145</v>
      </c>
      <c r="E30" s="929"/>
      <c r="F30" s="930"/>
      <c r="G30" s="917"/>
      <c r="H30" s="931"/>
      <c r="I30" s="359"/>
      <c r="J30" s="948"/>
      <c r="K30" s="949"/>
      <c r="L30" s="317" t="s">
        <v>285</v>
      </c>
      <c r="M30" s="318"/>
    </row>
    <row r="31" spans="1:13" ht="25" customHeight="1" x14ac:dyDescent="0.25">
      <c r="A31" s="961"/>
      <c r="B31" s="917"/>
      <c r="C31" s="119">
        <f t="shared" si="0"/>
        <v>5</v>
      </c>
      <c r="D31" s="142" t="s">
        <v>147</v>
      </c>
      <c r="E31" s="929"/>
      <c r="F31" s="930"/>
      <c r="G31" s="917"/>
      <c r="H31" s="931"/>
      <c r="I31" s="359"/>
      <c r="J31" s="948"/>
      <c r="K31" s="949"/>
      <c r="L31" s="317" t="s">
        <v>285</v>
      </c>
      <c r="M31" s="318"/>
    </row>
    <row r="32" spans="1:13" ht="13" customHeight="1" x14ac:dyDescent="0.25">
      <c r="A32" s="961"/>
      <c r="B32" s="917"/>
      <c r="C32" s="119">
        <f t="shared" si="0"/>
        <v>6</v>
      </c>
      <c r="D32" s="142" t="s">
        <v>136</v>
      </c>
      <c r="E32" s="929"/>
      <c r="F32" s="930"/>
      <c r="G32" s="917"/>
      <c r="H32" s="931"/>
      <c r="I32" s="359"/>
      <c r="J32" s="948"/>
      <c r="K32" s="949"/>
      <c r="L32" s="317" t="s">
        <v>285</v>
      </c>
      <c r="M32" s="318"/>
    </row>
    <row r="33" spans="1:13" ht="25" x14ac:dyDescent="0.25">
      <c r="A33" s="961"/>
      <c r="B33" s="917"/>
      <c r="C33" s="119">
        <f t="shared" si="0"/>
        <v>7</v>
      </c>
      <c r="D33" s="142" t="s">
        <v>222</v>
      </c>
      <c r="E33" s="929"/>
      <c r="F33" s="930"/>
      <c r="G33" s="917"/>
      <c r="H33" s="931"/>
      <c r="I33" s="359"/>
      <c r="J33" s="948"/>
      <c r="K33" s="949"/>
      <c r="L33" s="317" t="s">
        <v>285</v>
      </c>
      <c r="M33" s="318"/>
    </row>
    <row r="34" spans="1:13" ht="25" x14ac:dyDescent="0.25">
      <c r="A34" s="961"/>
      <c r="B34" s="917"/>
      <c r="C34" s="118">
        <f t="shared" si="0"/>
        <v>8</v>
      </c>
      <c r="D34" s="530" t="s">
        <v>220</v>
      </c>
      <c r="E34" s="929"/>
      <c r="F34" s="930"/>
      <c r="G34" s="917"/>
      <c r="H34" s="931"/>
      <c r="I34" s="361"/>
      <c r="J34" s="948"/>
      <c r="K34" s="949"/>
      <c r="L34" s="317" t="s">
        <v>285</v>
      </c>
      <c r="M34" s="318"/>
    </row>
    <row r="35" spans="1:13" ht="50" customHeight="1" thickBot="1" x14ac:dyDescent="0.3">
      <c r="A35" s="956"/>
      <c r="B35" s="910"/>
      <c r="C35" s="116">
        <f t="shared" si="0"/>
        <v>9</v>
      </c>
      <c r="D35" s="71" t="s">
        <v>362</v>
      </c>
      <c r="E35" s="924"/>
      <c r="F35" s="926"/>
      <c r="G35" s="910"/>
      <c r="H35" s="928"/>
      <c r="I35" s="359"/>
      <c r="J35" s="941"/>
      <c r="K35" s="945"/>
      <c r="L35" s="317" t="s">
        <v>285</v>
      </c>
      <c r="M35" s="318"/>
    </row>
    <row r="36" spans="1:13" s="2" customFormat="1" ht="38" customHeight="1" thickBot="1" x14ac:dyDescent="0.3">
      <c r="A36" s="662" t="s">
        <v>176</v>
      </c>
      <c r="B36" s="58" t="s">
        <v>223</v>
      </c>
      <c r="C36" s="910" t="s">
        <v>254</v>
      </c>
      <c r="D36" s="910"/>
      <c r="E36" s="47" t="str">
        <f>VLOOKUP(J36,Anerkennung,2)</f>
        <v>Prüfung</v>
      </c>
      <c r="F36" s="48" t="str">
        <f>VLOOKUP(J36,Anerkennung,4)</f>
        <v>B</v>
      </c>
      <c r="G36" s="58" t="str">
        <f>VLOOKUP(J36,Anerkennung,3)</f>
        <v>Detailierter Nachweis des Inhaltes der Qualifizierung und des Abschlusses</v>
      </c>
      <c r="H36" s="132" t="str">
        <f>VLOOKUP(K36,Auflagen,2)</f>
        <v>Sofern in Umfang und Inhalt mit unserer Qualifizierung vergleichbar oder höherwertiger; ggf. mit der Auflage der Vermittlung der Spezifika des Landes-KatS und des DRK-Landesverbandes, oder einer Prüfung.</v>
      </c>
      <c r="I36" s="359"/>
      <c r="J36" s="339">
        <v>5</v>
      </c>
      <c r="K36" s="346">
        <v>5</v>
      </c>
      <c r="L36" s="332" t="s">
        <v>285</v>
      </c>
      <c r="M36" s="333"/>
    </row>
    <row r="37" spans="1:13" s="2" customFormat="1" ht="19" customHeight="1" x14ac:dyDescent="0.25">
      <c r="A37" s="666" t="s">
        <v>177</v>
      </c>
      <c r="B37" s="916" t="s">
        <v>216</v>
      </c>
      <c r="C37" s="64">
        <v>1</v>
      </c>
      <c r="D37" s="65" t="s">
        <v>218</v>
      </c>
      <c r="E37" s="923" t="str">
        <f>VLOOKUP(J37,Anerkennung,2)</f>
        <v>Beurteil ung</v>
      </c>
      <c r="F37" s="925" t="str">
        <f>VLOOKUP(J37,Anerkennung,4)</f>
        <v>C</v>
      </c>
      <c r="G37" s="916" t="str">
        <f>VLOOKUP(J37,Anerkennung,3)</f>
        <v>Detailierter Nachweis der gemachten Praxiserfahrungen.</v>
      </c>
      <c r="H37" s="927" t="str">
        <f>VLOOKUP(K37,Auflagen,2)</f>
        <v>Die Anerkennung ist nur möglich, wenn die gemachte Erfahrungen dem Umfang und Inhalt unserer Qualifizierung entsprechen oder höherwertig sind; ggf. mit einer Prüfung.</v>
      </c>
      <c r="I37" s="359"/>
      <c r="J37" s="939">
        <v>6</v>
      </c>
      <c r="K37" s="856">
        <v>8</v>
      </c>
      <c r="L37" s="332" t="s">
        <v>285</v>
      </c>
      <c r="M37" s="333"/>
    </row>
    <row r="38" spans="1:13" s="2" customFormat="1" ht="19" customHeight="1" thickBot="1" x14ac:dyDescent="0.3">
      <c r="A38" s="662"/>
      <c r="B38" s="910"/>
      <c r="C38" s="66">
        <v>2</v>
      </c>
      <c r="D38" s="46" t="s">
        <v>219</v>
      </c>
      <c r="E38" s="924"/>
      <c r="F38" s="926"/>
      <c r="G38" s="910"/>
      <c r="H38" s="928"/>
      <c r="I38" s="359"/>
      <c r="J38" s="939"/>
      <c r="K38" s="856"/>
      <c r="L38" s="332" t="s">
        <v>285</v>
      </c>
      <c r="M38" s="333"/>
    </row>
    <row r="39" spans="1:13" s="2" customFormat="1" ht="39" x14ac:dyDescent="0.25">
      <c r="A39" s="957" t="s">
        <v>179</v>
      </c>
      <c r="B39" s="916" t="s">
        <v>180</v>
      </c>
      <c r="C39" s="64">
        <v>1</v>
      </c>
      <c r="D39" s="67" t="s">
        <v>181</v>
      </c>
      <c r="E39" s="68" t="str">
        <f>VLOOKUP(J39,Anerkennung,2)</f>
        <v>Routine</v>
      </c>
      <c r="F39" s="69" t="str">
        <f>VLOOKUP(J39,Anerkennung,4)</f>
        <v>A</v>
      </c>
      <c r="G39" s="67" t="str">
        <f>VLOOKUP(J39,Anerkennung,3)</f>
        <v>Nachweis der erfolgten Anerkennung</v>
      </c>
      <c r="H39" s="70" t="str">
        <f>VLOOKUP(K39,Auflagen,2)</f>
        <v>Nur möglich diese sich auf das o.g. Curriculum bezieht; ggf. mit Auflage der Vermittlung der aktuellen Spezifika des Landes-KatS und des DRK-Landesverbandes.</v>
      </c>
      <c r="I39" s="359"/>
      <c r="J39" s="339">
        <v>8</v>
      </c>
      <c r="K39" s="346">
        <v>6</v>
      </c>
      <c r="L39" s="332" t="s">
        <v>285</v>
      </c>
      <c r="M39" s="333"/>
    </row>
    <row r="40" spans="1:13" s="2" customFormat="1" ht="39.5" thickBot="1" x14ac:dyDescent="0.3">
      <c r="A40" s="956"/>
      <c r="B40" s="910"/>
      <c r="C40" s="66">
        <v>2</v>
      </c>
      <c r="D40" s="71" t="s">
        <v>266</v>
      </c>
      <c r="E40" s="72" t="str">
        <f>VLOOKUP(J40,Anerkennung,2)</f>
        <v>Routine</v>
      </c>
      <c r="F40" s="73" t="str">
        <f>VLOOKUP(J40,Anerkennung,4)</f>
        <v>A</v>
      </c>
      <c r="G40" s="74" t="str">
        <f>VLOOKUP(J40,Anerkennung,3)</f>
        <v>Nachweis des Abschlusses der Qualifizierung</v>
      </c>
      <c r="H40" s="75" t="str">
        <f>VLOOKUP(K40,Auflagen,2)</f>
        <v>Empfehlung: die nicht bekanntnen Inhalte (z. B. die Spezifika des Landes-KatS und des DRK-Landesverbandes) sind im Nachgang zur Anerkennung, aber vor einem Einsatz, zu vermitteln.</v>
      </c>
      <c r="I40" s="359"/>
      <c r="J40" s="339">
        <v>1</v>
      </c>
      <c r="K40" s="346">
        <v>1</v>
      </c>
      <c r="L40" s="332" t="s">
        <v>285</v>
      </c>
      <c r="M40" s="333"/>
    </row>
    <row r="41" spans="1:13" s="2" customFormat="1" ht="15.5" x14ac:dyDescent="0.25">
      <c r="A41" s="667" t="s">
        <v>221</v>
      </c>
      <c r="B41" s="76"/>
      <c r="C41" s="76"/>
      <c r="D41" s="37"/>
      <c r="E41" s="37"/>
      <c r="F41" s="38"/>
      <c r="G41" s="39"/>
      <c r="H41" s="40"/>
      <c r="I41" s="359"/>
      <c r="J41" s="347"/>
      <c r="K41" s="348"/>
      <c r="L41" s="332" t="s">
        <v>285</v>
      </c>
      <c r="M41" s="333"/>
    </row>
    <row r="42" spans="1:13" ht="38" customHeight="1" thickBot="1" x14ac:dyDescent="0.3">
      <c r="A42" s="668" t="s">
        <v>182</v>
      </c>
      <c r="B42" s="74" t="s">
        <v>183</v>
      </c>
      <c r="C42" s="932" t="s">
        <v>254</v>
      </c>
      <c r="D42" s="932"/>
      <c r="E42" s="72" t="str">
        <f>VLOOKUP(J42,Anerkennung,2)</f>
        <v>Prüfung</v>
      </c>
      <c r="F42" s="73" t="str">
        <f>VLOOKUP(J42,Anerkennung,4)</f>
        <v>B</v>
      </c>
      <c r="G42" s="74" t="str">
        <f>VLOOKUP(J42,Anerkennung,3)</f>
        <v>Detailierter Nachweis des Inhaltes der Qualifizierung und des Abschlusses</v>
      </c>
      <c r="H42" s="75" t="str">
        <f>VLOOKUP(K42,Auflagen,2)</f>
        <v>Die Anerkennung ist nur möglich, wenn die erfolgte Qualifikation im Umfang und im Inhalt unserer Qualifizierung entspricht oder höherwertiger ist; ggf. mit einer Prüfung.</v>
      </c>
      <c r="I42" s="359"/>
      <c r="J42" s="339">
        <v>5</v>
      </c>
      <c r="K42" s="346">
        <v>7</v>
      </c>
      <c r="L42" s="317" t="s">
        <v>285</v>
      </c>
      <c r="M42" s="318"/>
    </row>
    <row r="43" spans="1:13" s="2" customFormat="1" ht="38" customHeight="1" thickBot="1" x14ac:dyDescent="0.3">
      <c r="A43" s="669" t="s">
        <v>184</v>
      </c>
      <c r="B43" s="62" t="s">
        <v>216</v>
      </c>
      <c r="C43" s="933" t="s">
        <v>254</v>
      </c>
      <c r="D43" s="933"/>
      <c r="E43" s="60" t="str">
        <f>VLOOKUP(J43,Anerkennung,2)</f>
        <v>Beurteil ung</v>
      </c>
      <c r="F43" s="61" t="str">
        <f>VLOOKUP(J43,Anerkennung,4)</f>
        <v>C</v>
      </c>
      <c r="G43" s="62" t="str">
        <f>VLOOKUP(J43,Anerkennung,3)</f>
        <v>Detailierter Nachweis der gemachten Praxiserfahrungen.</v>
      </c>
      <c r="H43" s="63" t="str">
        <f>VLOOKUP(K43,Auflagen,2)</f>
        <v>Die Anerkennung ist nur möglich, wenn die gemachte Erfahrungen dem Umfang und Inhalt unserer Qualifizierung entsprechen oder höherwertig sind; ggf. mit einer Prüfung.</v>
      </c>
      <c r="I43" s="359"/>
      <c r="J43" s="339">
        <v>6</v>
      </c>
      <c r="K43" s="346">
        <v>8</v>
      </c>
      <c r="L43" s="332" t="s">
        <v>285</v>
      </c>
      <c r="M43" s="333"/>
    </row>
    <row r="44" spans="1:13" ht="12.5" x14ac:dyDescent="0.25">
      <c r="A44" s="318"/>
      <c r="B44" s="363"/>
      <c r="C44" s="363"/>
      <c r="D44" s="364"/>
      <c r="E44" s="364"/>
      <c r="F44" s="364"/>
      <c r="G44" s="364"/>
      <c r="H44" s="364"/>
      <c r="I44" s="318"/>
      <c r="J44" s="318"/>
      <c r="K44" s="318"/>
      <c r="L44" s="317"/>
      <c r="M44" s="318"/>
    </row>
    <row r="45" spans="1:13" ht="12.5" x14ac:dyDescent="0.25">
      <c r="A45" s="318"/>
      <c r="B45" s="363"/>
      <c r="C45" s="363"/>
      <c r="D45" s="364"/>
      <c r="E45" s="364"/>
      <c r="F45" s="364"/>
      <c r="G45" s="364"/>
      <c r="H45" s="364"/>
      <c r="I45" s="318"/>
      <c r="J45" s="318"/>
      <c r="K45" s="318"/>
      <c r="L45" s="317"/>
      <c r="M45" s="318"/>
    </row>
    <row r="46" spans="1:13" ht="12.5" x14ac:dyDescent="0.25">
      <c r="B46" s="77"/>
      <c r="C46" s="77"/>
    </row>
    <row r="47" spans="1:13" ht="12.5" x14ac:dyDescent="0.25">
      <c r="B47" s="77"/>
      <c r="C47" s="77"/>
    </row>
    <row r="48" spans="1:13" ht="12.5" x14ac:dyDescent="0.25">
      <c r="B48" s="77"/>
      <c r="C48" s="77"/>
    </row>
  </sheetData>
  <sheetProtection algorithmName="SHA-512" hashValue="VK8xhq5kIFwo0gxxBln4X6cY6iIuIYNf7fVXdks+GBoYhbco0NVM3qdl38cThzGdCh+pVQpPlO4wYa1Hyw/sSQ==" saltValue="tmt2gR4ktCn6ZBfkswXPpA==" spinCount="100000" sheet="1" objects="1" scenarios="1"/>
  <mergeCells count="26">
    <mergeCell ref="A39:A40"/>
    <mergeCell ref="B39:B40"/>
    <mergeCell ref="B10:H10"/>
    <mergeCell ref="B12:H12"/>
    <mergeCell ref="B13:H13"/>
    <mergeCell ref="B37:B38"/>
    <mergeCell ref="A27:A35"/>
    <mergeCell ref="B27:B35"/>
    <mergeCell ref="F27:F35"/>
    <mergeCell ref="G27:G35"/>
    <mergeCell ref="H27:H35"/>
    <mergeCell ref="C36:D36"/>
    <mergeCell ref="C24:D24"/>
    <mergeCell ref="B25:D25"/>
    <mergeCell ref="B26:D26"/>
    <mergeCell ref="C43:D43"/>
    <mergeCell ref="E27:E35"/>
    <mergeCell ref="G37:G38"/>
    <mergeCell ref="K27:K35"/>
    <mergeCell ref="K37:K38"/>
    <mergeCell ref="J27:J35"/>
    <mergeCell ref="J37:J38"/>
    <mergeCell ref="H37:H38"/>
    <mergeCell ref="C42:D42"/>
    <mergeCell ref="E37:E38"/>
    <mergeCell ref="F37:F38"/>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rowBreaks count="1" manualBreakCount="1">
    <brk id="36"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21133-D658-43AC-A7C0-D0437440B8B6}">
  <sheetPr>
    <tabColor theme="0"/>
  </sheetPr>
  <dimension ref="A1:M41"/>
  <sheetViews>
    <sheetView showGridLines="0" zoomScaleNormal="100" zoomScaleSheetLayoutView="180" zoomScalePageLayoutView="90" workbookViewId="0">
      <pane ySplit="22" topLeftCell="A23" activePane="bottomLeft" state="frozen"/>
      <selection activeCell="M17" sqref="M17"/>
      <selection pane="bottomLeft" activeCell="L13" sqref="L13:L17"/>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Planung von Sanitätswachdiensten</v>
      </c>
      <c r="B3" s="83"/>
      <c r="E3" s="84" t="s">
        <v>470</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Qualifizierung Leitungs- und Führungskräfte</v>
      </c>
      <c r="E4" s="85"/>
      <c r="F4" s="86" t="s">
        <v>438</v>
      </c>
      <c r="G4" s="87">
        <f>VLOOKUP($E$3,Seminarliste,8)</f>
        <v>44632</v>
      </c>
      <c r="H4" s="87" t="str">
        <f>CONCATENATE("Ausführung: ",VLOOKUP($E$3,Seminarliste,9))</f>
        <v>Ausführung: Bundesverband</v>
      </c>
      <c r="I4" s="353"/>
      <c r="J4" s="328" t="s">
        <v>79</v>
      </c>
      <c r="K4" s="329" t="s">
        <v>247</v>
      </c>
      <c r="L4" s="317" t="s">
        <v>286</v>
      </c>
      <c r="M4" s="320"/>
    </row>
    <row r="5" spans="1:13" ht="12.5" x14ac:dyDescent="0.25">
      <c r="A5" s="81" t="str">
        <f>VLOOKUP($E$3,Seminarliste,5)</f>
        <v>Curriculum von 2016, Lehr-Lern-Unterlagen 2017</v>
      </c>
      <c r="E5" s="77"/>
      <c r="F5" s="77"/>
      <c r="G5" s="81" t="str">
        <f>CONCATENATE("Umfang ",VLOOKUP($E$3,Seminarliste,6)," UE")</f>
        <v>Umfang 16 UE</v>
      </c>
      <c r="H5" s="87" t="str">
        <f>VLOOKUP($E$3,Seminarliste,10)</f>
        <v xml:space="preserve"> </v>
      </c>
      <c r="I5" s="354"/>
      <c r="J5" s="396"/>
      <c r="K5" s="396"/>
      <c r="L5" s="317"/>
      <c r="M5" s="318"/>
    </row>
    <row r="6" spans="1:13" s="233" customFormat="1" ht="5.5" x14ac:dyDescent="0.25">
      <c r="A6" s="312"/>
      <c r="B6" s="313"/>
      <c r="C6" s="313"/>
      <c r="D6" s="313"/>
      <c r="E6" s="313"/>
      <c r="F6" s="313"/>
      <c r="G6" s="312"/>
      <c r="H6" s="314"/>
      <c r="I6" s="355"/>
      <c r="J6" s="522"/>
      <c r="K6" s="522"/>
      <c r="L6" s="322"/>
      <c r="M6" s="323"/>
    </row>
    <row r="7" spans="1:13" ht="13" x14ac:dyDescent="0.25">
      <c r="A7" s="307" t="s">
        <v>485</v>
      </c>
      <c r="B7" s="77"/>
      <c r="C7" s="77"/>
      <c r="D7" s="77"/>
      <c r="E7" s="77"/>
      <c r="F7" s="77"/>
      <c r="G7" s="81"/>
      <c r="H7" s="87"/>
      <c r="I7" s="354"/>
      <c r="J7" s="394"/>
      <c r="K7" s="395"/>
      <c r="L7" s="317" t="s">
        <v>285</v>
      </c>
      <c r="M7" s="318"/>
    </row>
    <row r="8" spans="1:13" ht="13" x14ac:dyDescent="0.25">
      <c r="A8" s="81"/>
      <c r="B8" s="77" t="s">
        <v>672</v>
      </c>
      <c r="C8" s="77"/>
      <c r="D8" s="77"/>
      <c r="E8" s="77"/>
      <c r="F8" s="77"/>
      <c r="G8" s="81"/>
      <c r="H8" s="87"/>
      <c r="I8" s="354"/>
      <c r="J8" s="394"/>
      <c r="K8" s="395"/>
      <c r="L8" s="317" t="s">
        <v>285</v>
      </c>
      <c r="M8" s="318"/>
    </row>
    <row r="9" spans="1:13" ht="13" x14ac:dyDescent="0.25">
      <c r="A9" s="307" t="s">
        <v>482</v>
      </c>
      <c r="B9" s="77"/>
      <c r="C9" s="77"/>
      <c r="D9" s="77"/>
      <c r="E9" s="77"/>
      <c r="F9" s="77"/>
      <c r="G9" s="81"/>
      <c r="H9" s="87"/>
      <c r="I9" s="354"/>
      <c r="J9" s="394"/>
      <c r="K9" s="395"/>
      <c r="L9" s="317" t="s">
        <v>285</v>
      </c>
      <c r="M9" s="318"/>
    </row>
    <row r="10" spans="1:13" ht="13" x14ac:dyDescent="0.25">
      <c r="A10" s="81"/>
      <c r="B10" s="937" t="s">
        <v>673</v>
      </c>
      <c r="C10" s="937"/>
      <c r="D10" s="937"/>
      <c r="E10" s="937"/>
      <c r="F10" s="937"/>
      <c r="G10" s="937"/>
      <c r="H10" s="937"/>
      <c r="I10" s="354"/>
      <c r="J10" s="394"/>
      <c r="K10" s="395"/>
      <c r="L10" s="317" t="s">
        <v>285</v>
      </c>
      <c r="M10" s="318"/>
    </row>
    <row r="11" spans="1:13" ht="13" x14ac:dyDescent="0.25">
      <c r="A11" s="307" t="s">
        <v>483</v>
      </c>
      <c r="B11" s="77"/>
      <c r="C11" s="77"/>
      <c r="D11" s="77"/>
      <c r="E11" s="77"/>
      <c r="F11" s="77"/>
      <c r="G11" s="81"/>
      <c r="H11" s="87"/>
      <c r="I11" s="354"/>
      <c r="J11" s="394"/>
      <c r="K11" s="395"/>
      <c r="L11" s="317" t="s">
        <v>285</v>
      </c>
      <c r="M11" s="318"/>
    </row>
    <row r="12" spans="1:13" ht="13" x14ac:dyDescent="0.25">
      <c r="A12" s="117"/>
      <c r="B12" s="972" t="s">
        <v>633</v>
      </c>
      <c r="C12" s="972"/>
      <c r="D12" s="972"/>
      <c r="E12" s="972"/>
      <c r="F12" s="972"/>
      <c r="G12" s="972"/>
      <c r="H12" s="972"/>
      <c r="I12" s="354"/>
      <c r="J12" s="394"/>
      <c r="K12" s="395"/>
      <c r="L12" s="317" t="s">
        <v>285</v>
      </c>
      <c r="M12" s="318"/>
    </row>
    <row r="13" spans="1:13" ht="13" customHeight="1" x14ac:dyDescent="0.25">
      <c r="A13" s="117"/>
      <c r="B13" s="972" t="s">
        <v>647</v>
      </c>
      <c r="C13" s="972"/>
      <c r="D13" s="972"/>
      <c r="E13" s="972"/>
      <c r="F13" s="972"/>
      <c r="G13" s="972"/>
      <c r="H13" s="972"/>
      <c r="I13" s="354"/>
      <c r="J13" s="394"/>
      <c r="K13" s="395"/>
      <c r="L13" s="317" t="s">
        <v>285</v>
      </c>
      <c r="M13" s="318"/>
    </row>
    <row r="14" spans="1:13" ht="13" x14ac:dyDescent="0.25">
      <c r="A14" s="307" t="s">
        <v>320</v>
      </c>
      <c r="B14" s="77"/>
      <c r="C14" s="77"/>
      <c r="D14" s="77"/>
      <c r="E14" s="77"/>
      <c r="F14" s="77"/>
      <c r="G14" s="81"/>
      <c r="H14" s="87"/>
      <c r="I14" s="354"/>
      <c r="J14" s="394"/>
      <c r="K14" s="395"/>
      <c r="L14" s="317" t="s">
        <v>285</v>
      </c>
      <c r="M14" s="318"/>
    </row>
    <row r="15" spans="1:13" ht="13" x14ac:dyDescent="0.25">
      <c r="A15" s="643"/>
      <c r="B15" s="917" t="s">
        <v>565</v>
      </c>
      <c r="C15" s="917"/>
      <c r="D15" s="917"/>
      <c r="E15" s="917"/>
      <c r="F15" s="917"/>
      <c r="G15" s="917"/>
      <c r="H15" s="917"/>
      <c r="I15" s="354"/>
      <c r="J15" s="394"/>
      <c r="K15" s="395"/>
      <c r="L15" s="317" t="s">
        <v>285</v>
      </c>
      <c r="M15" s="318"/>
    </row>
    <row r="16" spans="1:13" ht="13" x14ac:dyDescent="0.25">
      <c r="A16" s="643"/>
      <c r="B16" s="917"/>
      <c r="C16" s="917"/>
      <c r="D16" s="917"/>
      <c r="E16" s="917"/>
      <c r="F16" s="917"/>
      <c r="G16" s="917"/>
      <c r="H16" s="917"/>
      <c r="I16" s="354"/>
      <c r="J16" s="394"/>
      <c r="K16" s="679"/>
      <c r="L16" s="317" t="s">
        <v>285</v>
      </c>
      <c r="M16" s="318"/>
    </row>
    <row r="17" spans="1:13" ht="13" x14ac:dyDescent="0.25">
      <c r="A17" s="374" t="s">
        <v>486</v>
      </c>
      <c r="B17" s="81"/>
      <c r="C17" s="77"/>
      <c r="D17" s="77"/>
      <c r="E17" s="77"/>
      <c r="F17" s="77"/>
      <c r="G17" s="81"/>
      <c r="H17" s="87"/>
      <c r="I17" s="354"/>
      <c r="J17" s="394"/>
      <c r="K17" s="395"/>
      <c r="L17" s="317" t="s">
        <v>285</v>
      </c>
      <c r="M17" s="318"/>
    </row>
    <row r="18" spans="1:13" ht="16" customHeight="1" x14ac:dyDescent="0.25">
      <c r="A18" s="643"/>
      <c r="B18" s="117" t="s">
        <v>674</v>
      </c>
      <c r="C18" s="89"/>
      <c r="D18" s="89"/>
      <c r="E18" s="90"/>
      <c r="F18" s="90"/>
      <c r="G18" s="117"/>
      <c r="H18" s="642"/>
      <c r="I18" s="357"/>
      <c r="J18" s="393"/>
      <c r="K18" s="393"/>
      <c r="L18" s="317" t="s">
        <v>285</v>
      </c>
      <c r="M18" s="318"/>
    </row>
    <row r="19" spans="1:13" s="233" customFormat="1" ht="6" thickBot="1" x14ac:dyDescent="0.3">
      <c r="A19" s="311"/>
      <c r="B19" s="312"/>
      <c r="C19" s="313"/>
      <c r="D19" s="313"/>
      <c r="E19" s="313"/>
      <c r="F19" s="313"/>
      <c r="G19" s="312"/>
      <c r="H19" s="314"/>
      <c r="I19" s="355"/>
      <c r="J19" s="397"/>
      <c r="K19" s="398"/>
      <c r="L19" s="322" t="s">
        <v>285</v>
      </c>
      <c r="M19" s="323"/>
    </row>
    <row r="20" spans="1:13" ht="13.5" thickTop="1" x14ac:dyDescent="0.25">
      <c r="A20" s="306" t="s">
        <v>481</v>
      </c>
      <c r="B20" s="302"/>
      <c r="C20" s="303"/>
      <c r="D20" s="303"/>
      <c r="E20" s="304"/>
      <c r="F20" s="304"/>
      <c r="G20" s="302"/>
      <c r="H20" s="305"/>
      <c r="I20" s="354"/>
      <c r="J20" s="393"/>
      <c r="K20" s="393"/>
      <c r="L20" s="317" t="s">
        <v>285</v>
      </c>
      <c r="M20" s="318"/>
    </row>
    <row r="21" spans="1:13" ht="12.5" x14ac:dyDescent="0.25">
      <c r="A21" s="88" t="str">
        <f>VLOOKUP($E$3,Seminarliste,7)</f>
        <v>Zuständig für Anerkennungen: für auf Bundesebene tätige Personen, ist es die Bundesleitung; in den Landesverbänden regelt es die Landesleitung</v>
      </c>
      <c r="C21" s="89"/>
      <c r="D21" s="90"/>
      <c r="E21" s="39"/>
      <c r="F21" s="39"/>
      <c r="G21" s="39"/>
      <c r="H21" s="39"/>
      <c r="I21" s="356"/>
      <c r="J21" s="393"/>
      <c r="K21" s="393"/>
      <c r="L21" s="317" t="s">
        <v>285</v>
      </c>
      <c r="M21" s="318"/>
    </row>
    <row r="22" spans="1:13" ht="16" customHeight="1" thickBot="1" x14ac:dyDescent="0.3">
      <c r="A22" s="18" t="s">
        <v>215</v>
      </c>
      <c r="B22" s="91"/>
      <c r="C22" s="92" t="s">
        <v>161</v>
      </c>
      <c r="D22" s="93"/>
      <c r="E22" s="310" t="s">
        <v>78</v>
      </c>
      <c r="F22" s="93" t="s">
        <v>330</v>
      </c>
      <c r="G22" s="95" t="s">
        <v>162</v>
      </c>
      <c r="H22" s="95" t="s">
        <v>248</v>
      </c>
      <c r="I22" s="357"/>
      <c r="J22" s="393"/>
      <c r="K22" s="393"/>
      <c r="L22" s="317" t="s">
        <v>285</v>
      </c>
      <c r="M22" s="318"/>
    </row>
    <row r="23" spans="1:13" s="2" customFormat="1" ht="15.5" x14ac:dyDescent="0.25">
      <c r="A23" s="309" t="s">
        <v>163</v>
      </c>
      <c r="B23" s="96"/>
      <c r="C23" s="97"/>
      <c r="D23" s="98"/>
      <c r="E23" s="99"/>
      <c r="F23" s="99"/>
      <c r="G23" s="100"/>
      <c r="H23" s="98"/>
      <c r="I23" s="358"/>
      <c r="J23" s="330"/>
      <c r="K23" s="331"/>
      <c r="L23" s="332" t="s">
        <v>285</v>
      </c>
      <c r="M23" s="333"/>
    </row>
    <row r="24" spans="1:13" ht="39" x14ac:dyDescent="0.25">
      <c r="A24" s="20" t="s">
        <v>164</v>
      </c>
      <c r="B24" s="35" t="s">
        <v>288</v>
      </c>
      <c r="C24" s="35" t="s">
        <v>287</v>
      </c>
      <c r="D24" s="36"/>
      <c r="E24" s="37" t="str">
        <f t="shared" ref="E24:E30" si="0">VLOOKUP(J24,Anerkennung,2)</f>
        <v>Standart</v>
      </c>
      <c r="F24" s="38" t="str">
        <f t="shared" ref="F24:F30" si="1">VLOOKUP(J24,Anerkennung,4)</f>
        <v>A</v>
      </c>
      <c r="G24" s="39" t="str">
        <f t="shared" ref="G24:G30" si="2">VLOOKUP(J24,Anerkennung,3)</f>
        <v>Nachweis des Inhaltes und des Abschlusses der Qualifizierung</v>
      </c>
      <c r="H24" s="40" t="str">
        <f t="shared" ref="H24:H30" si="3">VLOOKUP(K24,Auflagen,2)</f>
        <v>Empfehlung: die nicht bekanntnen Inhalte (z. B. die Spezifika des Landes-KatS und des DRK-Landesverbandes) sind im Nachgang zur Anerkennung, aber vor einem Einsatz, zu vermitteln.</v>
      </c>
      <c r="I24" s="359"/>
      <c r="J24" s="334">
        <v>3</v>
      </c>
      <c r="K24" s="340">
        <v>1</v>
      </c>
      <c r="L24" s="317" t="s">
        <v>285</v>
      </c>
      <c r="M24" s="318"/>
    </row>
    <row r="25" spans="1:13" ht="39.5" thickBot="1" x14ac:dyDescent="0.3">
      <c r="A25" s="31" t="s">
        <v>165</v>
      </c>
      <c r="B25" s="41" t="s">
        <v>229</v>
      </c>
      <c r="C25" s="909" t="s">
        <v>228</v>
      </c>
      <c r="D25" s="909"/>
      <c r="E25" s="43" t="str">
        <f t="shared" si="0"/>
        <v>Standart</v>
      </c>
      <c r="F25" s="44" t="str">
        <f t="shared" si="1"/>
        <v>A</v>
      </c>
      <c r="G25" s="42" t="str">
        <f t="shared" si="2"/>
        <v>Nachweis des Inhaltes und des Abschlusses der Qualifizierung</v>
      </c>
      <c r="H25" s="45" t="str">
        <f t="shared" si="3"/>
        <v>Die nicht bekannten Inhalte (z. B. die Spezifika des Landes-KatS und des DRK-Landesverbandes) sind im Nachgang zur Anerkennung, aber vor einem Einsatz, zu vermitteln.</v>
      </c>
      <c r="I25" s="359"/>
      <c r="J25" s="339">
        <v>3</v>
      </c>
      <c r="K25" s="340">
        <v>2</v>
      </c>
      <c r="L25" s="317" t="s">
        <v>285</v>
      </c>
      <c r="M25" s="318"/>
    </row>
    <row r="26" spans="1:13" ht="38" customHeight="1" thickBot="1" x14ac:dyDescent="0.3">
      <c r="A26" s="21" t="s">
        <v>166</v>
      </c>
      <c r="B26" s="910" t="s">
        <v>255</v>
      </c>
      <c r="C26" s="911"/>
      <c r="D26" s="911"/>
      <c r="E26" s="47" t="str">
        <f t="shared" si="0"/>
        <v>Auflagen</v>
      </c>
      <c r="F26" s="48" t="str">
        <f t="shared" si="1"/>
        <v>B</v>
      </c>
      <c r="G26" s="46" t="str">
        <f t="shared" si="2"/>
        <v>Nachweis des Inhaltes und des Abschlusses der Qualifizierung</v>
      </c>
      <c r="H26" s="49" t="str">
        <f t="shared" si="3"/>
        <v>Sofern der im o.g. Curriculum beschriebene Mindestinhalt erfüllt wurde; ggf. mit der Auflage der Vermittlung der Spezifika des Landes-KatS und des DRK-Landesverbandes, sowie einer Prüfung,</v>
      </c>
      <c r="I26" s="359"/>
      <c r="J26" s="339">
        <v>4</v>
      </c>
      <c r="K26" s="340">
        <v>3</v>
      </c>
      <c r="L26" s="317" t="s">
        <v>285</v>
      </c>
      <c r="M26" s="318"/>
    </row>
    <row r="27" spans="1:13" ht="38" customHeight="1" thickBot="1" x14ac:dyDescent="0.3">
      <c r="A27" s="21" t="s">
        <v>168</v>
      </c>
      <c r="B27" s="912" t="s">
        <v>169</v>
      </c>
      <c r="C27" s="912"/>
      <c r="D27" s="912"/>
      <c r="E27" s="47" t="str">
        <f t="shared" si="0"/>
        <v>Auflagen</v>
      </c>
      <c r="F27" s="48" t="str">
        <f t="shared" si="1"/>
        <v>B</v>
      </c>
      <c r="G27" s="46" t="str">
        <f t="shared" si="2"/>
        <v>Nachweis des Inhaltes und des Abschlusses der Qualifizierung</v>
      </c>
      <c r="H27" s="49" t="str">
        <f t="shared" si="3"/>
        <v>Sofern der im o.g. Curriculum beschriebene Mindestinhalt erfüllt wurde; ggf. mit der Auflage der Vermittlung der Spezifika des Landes-KatS und des DRK-Landesverbandes, sowie einer Prüfung,</v>
      </c>
      <c r="I27" s="359"/>
      <c r="J27" s="339">
        <v>4</v>
      </c>
      <c r="K27" s="340">
        <v>3</v>
      </c>
      <c r="L27" s="317" t="s">
        <v>285</v>
      </c>
      <c r="M27" s="318"/>
    </row>
    <row r="28" spans="1:13" ht="39.5" thickBot="1" x14ac:dyDescent="0.3">
      <c r="A28" s="28" t="s">
        <v>170</v>
      </c>
      <c r="B28" s="933" t="s">
        <v>171</v>
      </c>
      <c r="C28" s="933"/>
      <c r="D28" s="933"/>
      <c r="E28" s="62" t="str">
        <f t="shared" si="0"/>
        <v>Auflagen</v>
      </c>
      <c r="F28" s="61" t="str">
        <f t="shared" si="1"/>
        <v>B</v>
      </c>
      <c r="G28" s="62" t="str">
        <f t="shared" si="2"/>
        <v>Nachweis des Inhaltes und des Abschlusses der Qualifizierung</v>
      </c>
      <c r="H28" s="102" t="str">
        <f t="shared" si="3"/>
        <v>Empfehlung: die nicht bekanntnen Inhalte (z. B. die Spezifika des Landes-KatS und des DRK-Landesverbandes) sind im Nachgang zur Anerkennung, aber vor einem Einsatz, zu vermitteln.</v>
      </c>
      <c r="I28" s="359"/>
      <c r="J28" s="339">
        <v>4</v>
      </c>
      <c r="K28" s="346">
        <v>1</v>
      </c>
      <c r="L28" s="317" t="s">
        <v>285</v>
      </c>
      <c r="M28" s="318"/>
    </row>
    <row r="29" spans="1:13" s="2" customFormat="1" ht="38" customHeight="1" thickBot="1" x14ac:dyDescent="0.3">
      <c r="A29" s="21" t="s">
        <v>176</v>
      </c>
      <c r="B29" s="58" t="s">
        <v>223</v>
      </c>
      <c r="C29" s="910" t="s">
        <v>254</v>
      </c>
      <c r="D29" s="910"/>
      <c r="E29" s="47" t="str">
        <f t="shared" si="0"/>
        <v>Prüfung</v>
      </c>
      <c r="F29" s="48" t="str">
        <f t="shared" si="1"/>
        <v>B</v>
      </c>
      <c r="G29" s="58" t="str">
        <f t="shared" si="2"/>
        <v>Detailierter Nachweis des Inhaltes der Qualifizierung und des Abschlusses</v>
      </c>
      <c r="H29" s="63" t="str">
        <f t="shared" si="3"/>
        <v>Sofern in Umfang und Inhalt mit unserer Qualifizierung vergleichbar oder höherwertiger; ggf. mit der Auflage der Vermittlung der Spezifika des Landes-KatS und des DRK-Landesverbandes, oder einer Prüfung.</v>
      </c>
      <c r="I29" s="359"/>
      <c r="J29" s="339">
        <v>5</v>
      </c>
      <c r="K29" s="346">
        <v>5</v>
      </c>
      <c r="L29" s="332" t="s">
        <v>285</v>
      </c>
      <c r="M29" s="333"/>
    </row>
    <row r="30" spans="1:13" s="2" customFormat="1" ht="19" customHeight="1" x14ac:dyDescent="0.25">
      <c r="A30" s="22" t="s">
        <v>177</v>
      </c>
      <c r="B30" s="916" t="s">
        <v>216</v>
      </c>
      <c r="C30" s="64">
        <v>1</v>
      </c>
      <c r="D30" s="65" t="s">
        <v>218</v>
      </c>
      <c r="E30" s="923" t="str">
        <f t="shared" si="0"/>
        <v>Beurteil ung</v>
      </c>
      <c r="F30" s="925" t="str">
        <f t="shared" si="1"/>
        <v>C</v>
      </c>
      <c r="G30" s="916" t="str">
        <f t="shared" si="2"/>
        <v>Detailierter Nachweis der gemachten Praxiserfahrungen.</v>
      </c>
      <c r="H30" s="927" t="str">
        <f t="shared" si="3"/>
        <v>Die Anerkennung ist nur möglich, wenn die gemachte Erfahrungen dem Umfang und Inhalt unserer Qualifizierung entsprechen oder höherwertig sind; ggf. mit einer Prüfung.</v>
      </c>
      <c r="I30" s="359"/>
      <c r="J30" s="939">
        <v>6</v>
      </c>
      <c r="K30" s="856">
        <v>8</v>
      </c>
      <c r="L30" s="332" t="s">
        <v>285</v>
      </c>
      <c r="M30" s="333"/>
    </row>
    <row r="31" spans="1:13" s="2" customFormat="1" ht="19" customHeight="1" thickBot="1" x14ac:dyDescent="0.3">
      <c r="A31" s="21"/>
      <c r="B31" s="910"/>
      <c r="C31" s="66">
        <v>2</v>
      </c>
      <c r="D31" s="46" t="s">
        <v>219</v>
      </c>
      <c r="E31" s="924"/>
      <c r="F31" s="926"/>
      <c r="G31" s="910"/>
      <c r="H31" s="928"/>
      <c r="I31" s="359"/>
      <c r="J31" s="939"/>
      <c r="K31" s="856"/>
      <c r="L31" s="332" t="s">
        <v>285</v>
      </c>
      <c r="M31" s="333"/>
    </row>
    <row r="32" spans="1:13" s="2" customFormat="1" ht="39" x14ac:dyDescent="0.25">
      <c r="A32" s="913" t="s">
        <v>179</v>
      </c>
      <c r="B32" s="916" t="s">
        <v>180</v>
      </c>
      <c r="C32" s="64">
        <v>1</v>
      </c>
      <c r="D32" s="67" t="s">
        <v>181</v>
      </c>
      <c r="E32" s="68" t="str">
        <f>VLOOKUP(J32,Anerkennung,2)</f>
        <v>Routine</v>
      </c>
      <c r="F32" s="69" t="str">
        <f>VLOOKUP(J32,Anerkennung,4)</f>
        <v>A</v>
      </c>
      <c r="G32" s="67" t="str">
        <f>VLOOKUP(J32,Anerkennung,3)</f>
        <v>Nachweis der erfolgten Anerkennung</v>
      </c>
      <c r="H32" s="70" t="str">
        <f>VLOOKUP(K32,Auflagen,2)</f>
        <v>Nur möglich diese sich auf das o.g. Curriculum bezieht; ggf. mit Auflage der Vermittlung der aktuellen Spezifika des Landes-KatS und des DRK-Landesverbandes.</v>
      </c>
      <c r="I32" s="359"/>
      <c r="J32" s="339">
        <v>8</v>
      </c>
      <c r="K32" s="346">
        <v>6</v>
      </c>
      <c r="L32" s="332" t="s">
        <v>285</v>
      </c>
      <c r="M32" s="333"/>
    </row>
    <row r="33" spans="1:13" s="2" customFormat="1" ht="39.5" thickBot="1" x14ac:dyDescent="0.3">
      <c r="A33" s="915"/>
      <c r="B33" s="910"/>
      <c r="C33" s="66">
        <v>2</v>
      </c>
      <c r="D33" s="71" t="s">
        <v>90</v>
      </c>
      <c r="E33" s="72" t="str">
        <f>VLOOKUP(J33,Anerkennung,2)</f>
        <v>Standart</v>
      </c>
      <c r="F33" s="73" t="str">
        <f>VLOOKUP(J33,Anerkennung,4)</f>
        <v>A</v>
      </c>
      <c r="G33" s="74" t="str">
        <f>VLOOKUP(J33,Anerkennung,3)</f>
        <v>Nachweis des Inhaltes und des Abschlusses der Qualifizierung</v>
      </c>
      <c r="H33" s="75" t="str">
        <f>VLOOKUP(K33,Auflagen,2)</f>
        <v>Die nicht bekannten Inhalte (z. B. die Spezifika des Landes-KatS und des DRK-Landesverbandes) sind im Nachgang zur Anerkennung, aber vor einem Einsatz, zu vermitteln.</v>
      </c>
      <c r="I33" s="359"/>
      <c r="J33" s="339">
        <v>3</v>
      </c>
      <c r="K33" s="346">
        <v>2</v>
      </c>
      <c r="L33" s="332" t="s">
        <v>285</v>
      </c>
      <c r="M33" s="333"/>
    </row>
    <row r="34" spans="1:13" s="2" customFormat="1" ht="15.5" x14ac:dyDescent="0.25">
      <c r="A34" s="9" t="s">
        <v>221</v>
      </c>
      <c r="B34" s="76"/>
      <c r="C34" s="76"/>
      <c r="D34" s="37"/>
      <c r="E34" s="37"/>
      <c r="F34" s="38"/>
      <c r="G34" s="39"/>
      <c r="H34" s="40"/>
      <c r="I34" s="359"/>
      <c r="J34" s="347"/>
      <c r="K34" s="348"/>
      <c r="L34" s="332" t="s">
        <v>285</v>
      </c>
      <c r="M34" s="333"/>
    </row>
    <row r="35" spans="1:13" ht="38" customHeight="1" thickBot="1" x14ac:dyDescent="0.3">
      <c r="A35" s="27" t="s">
        <v>182</v>
      </c>
      <c r="B35" s="74" t="s">
        <v>183</v>
      </c>
      <c r="C35" s="932" t="s">
        <v>254</v>
      </c>
      <c r="D35" s="932"/>
      <c r="E35" s="72" t="str">
        <f>VLOOKUP(J35,Anerkennung,2)</f>
        <v>Prüfung</v>
      </c>
      <c r="F35" s="73" t="str">
        <f>VLOOKUP(J35,Anerkennung,4)</f>
        <v>B</v>
      </c>
      <c r="G35" s="74" t="str">
        <f>VLOOKUP(J35,Anerkennung,3)</f>
        <v>Detailierter Nachweis des Inhaltes der Qualifizierung und des Abschlusses</v>
      </c>
      <c r="H35" s="75" t="str">
        <f>VLOOKUP(K35,Auflagen,2)</f>
        <v>Die Anerkennung ist nur möglich, wenn die erfolgte Qualifikation im Umfang und im Inhalt unserer Qualifizierung entspricht oder höherwertiger ist; ggf. mit einer Prüfung.</v>
      </c>
      <c r="I35" s="359"/>
      <c r="J35" s="339">
        <v>5</v>
      </c>
      <c r="K35" s="346">
        <v>7</v>
      </c>
      <c r="L35" s="317" t="s">
        <v>285</v>
      </c>
      <c r="M35" s="318"/>
    </row>
    <row r="36" spans="1:13" s="2" customFormat="1" ht="38" customHeight="1" thickBot="1" x14ac:dyDescent="0.3">
      <c r="A36" s="28" t="s">
        <v>184</v>
      </c>
      <c r="B36" s="62" t="s">
        <v>216</v>
      </c>
      <c r="C36" s="933" t="s">
        <v>254</v>
      </c>
      <c r="D36" s="933"/>
      <c r="E36" s="60" t="str">
        <f>VLOOKUP(J36,Anerkennung,2)</f>
        <v>Beurteil ung</v>
      </c>
      <c r="F36" s="61" t="str">
        <f>VLOOKUP(J36,Anerkennung,4)</f>
        <v>C</v>
      </c>
      <c r="G36" s="62" t="str">
        <f>VLOOKUP(J36,Anerkennung,3)</f>
        <v>Detailierter Nachweis der gemachten Praxiserfahrungen.</v>
      </c>
      <c r="H36" s="63" t="str">
        <f>VLOOKUP(K36,Auflagen,2)</f>
        <v>Die Anerkennung ist nur möglich, wenn die gemachte Erfahrungen dem Umfang und Inhalt unserer Qualifizierung entsprechen oder höherwertig sind; ggf. mit einer Prüfung.</v>
      </c>
      <c r="I36" s="359"/>
      <c r="J36" s="339">
        <v>6</v>
      </c>
      <c r="K36" s="346">
        <v>8</v>
      </c>
      <c r="L36" s="332" t="s">
        <v>285</v>
      </c>
      <c r="M36" s="333"/>
    </row>
    <row r="37" spans="1:13" ht="12.5" x14ac:dyDescent="0.25">
      <c r="A37" s="318"/>
      <c r="B37" s="363"/>
      <c r="C37" s="363"/>
      <c r="D37" s="364"/>
      <c r="E37" s="364"/>
      <c r="F37" s="364"/>
      <c r="G37" s="364"/>
      <c r="H37" s="364"/>
      <c r="I37" s="318"/>
      <c r="J37" s="318"/>
      <c r="K37" s="318"/>
      <c r="L37" s="317"/>
      <c r="M37" s="318"/>
    </row>
    <row r="38" spans="1:13" ht="12.5" x14ac:dyDescent="0.25">
      <c r="A38" s="318"/>
      <c r="B38" s="363"/>
      <c r="C38" s="363"/>
      <c r="D38" s="364"/>
      <c r="E38" s="364"/>
      <c r="F38" s="364"/>
      <c r="G38" s="364"/>
      <c r="H38" s="364"/>
      <c r="I38" s="318"/>
      <c r="J38" s="318"/>
      <c r="K38" s="318"/>
      <c r="L38" s="317"/>
      <c r="M38" s="318"/>
    </row>
    <row r="39" spans="1:13" ht="12.5" x14ac:dyDescent="0.25">
      <c r="B39" s="77"/>
      <c r="C39" s="77"/>
      <c r="I39" s="82"/>
      <c r="J39" s="82"/>
      <c r="K39" s="82"/>
      <c r="L39" s="82"/>
      <c r="M39" s="82"/>
    </row>
    <row r="40" spans="1:13" ht="12.5" x14ac:dyDescent="0.25">
      <c r="B40" s="77"/>
      <c r="C40" s="77"/>
      <c r="I40" s="82"/>
      <c r="J40" s="82"/>
      <c r="K40" s="82"/>
      <c r="L40" s="82"/>
      <c r="M40" s="82"/>
    </row>
    <row r="41" spans="1:13" ht="12.5" x14ac:dyDescent="0.25">
      <c r="B41" s="77"/>
      <c r="C41" s="77"/>
      <c r="I41" s="82"/>
      <c r="J41" s="82"/>
      <c r="K41" s="82"/>
      <c r="L41" s="82"/>
      <c r="M41" s="82"/>
    </row>
  </sheetData>
  <sheetProtection algorithmName="SHA-512" hashValue="v+7LrGYsBZA5IDKTURxqZPCgH9EQ8RpCnmpi5LEoJ8o3prAROA2T8LqD0KXRIyiavhMF07RQ6tgVYDIX/448lA==" saltValue="9wuEtjoqTQ6OuHg5jVXk6A==" spinCount="100000" sheet="1" objects="1" scenarios="1"/>
  <mergeCells count="21">
    <mergeCell ref="B10:H10"/>
    <mergeCell ref="B12:H12"/>
    <mergeCell ref="B13:H13"/>
    <mergeCell ref="B15:H15"/>
    <mergeCell ref="B16:H16"/>
    <mergeCell ref="E30:E31"/>
    <mergeCell ref="F30:F31"/>
    <mergeCell ref="J30:J31"/>
    <mergeCell ref="K30:K31"/>
    <mergeCell ref="A32:A33"/>
    <mergeCell ref="B32:B33"/>
    <mergeCell ref="G30:G31"/>
    <mergeCell ref="H30:H31"/>
    <mergeCell ref="B28:D28"/>
    <mergeCell ref="C25:D25"/>
    <mergeCell ref="B26:D26"/>
    <mergeCell ref="B27:D27"/>
    <mergeCell ref="C36:D36"/>
    <mergeCell ref="C29:D29"/>
    <mergeCell ref="B30:B31"/>
    <mergeCell ref="C35:D35"/>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314A-CBD0-4BDE-831E-446B16FBA3EC}">
  <sheetPr>
    <tabColor theme="0"/>
  </sheetPr>
  <dimension ref="A1:M40"/>
  <sheetViews>
    <sheetView showGridLines="0" zoomScaleNormal="100" zoomScaleSheetLayoutView="180" zoomScalePageLayoutView="90" workbookViewId="0"/>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Rotkreuz Aufbauseminar</v>
      </c>
      <c r="B3" s="83"/>
      <c r="E3" s="84" t="s">
        <v>46</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Qualifizierung Leitungs- und Führungskräfte</v>
      </c>
      <c r="E4" s="85"/>
      <c r="F4" s="86" t="s">
        <v>438</v>
      </c>
      <c r="G4" s="87">
        <f>VLOOKUP($E$3,Seminarliste,8)</f>
        <v>44632</v>
      </c>
      <c r="H4" s="87" t="str">
        <f>CONCATENATE("Ausführung: ",VLOOKUP($E$3,Seminarliste,9))</f>
        <v>Ausführung: Bundesverband</v>
      </c>
      <c r="I4" s="353"/>
      <c r="J4" s="328" t="s">
        <v>79</v>
      </c>
      <c r="K4" s="329" t="s">
        <v>247</v>
      </c>
      <c r="L4" s="322" t="s">
        <v>285</v>
      </c>
      <c r="M4" s="320"/>
    </row>
    <row r="5" spans="1:13" ht="12.5" x14ac:dyDescent="0.25">
      <c r="A5" s="81" t="str">
        <f>VLOOKUP($E$3,Seminarliste,5)</f>
        <v>VR vom 11okt20; Curriculum 2024; Lehr-Lern-Unterlagen von 2025</v>
      </c>
      <c r="E5" s="77"/>
      <c r="F5" s="77"/>
      <c r="G5" s="81" t="str">
        <f>CONCATENATE("Umfang ",VLOOKUP($E$3,Seminarliste,6)," UE")</f>
        <v>Umfang 14 (10 Präsenz) UE</v>
      </c>
      <c r="H5" s="87" t="str">
        <f>VLOOKUP($E$3,Seminarliste,10)</f>
        <v xml:space="preserve"> </v>
      </c>
      <c r="I5" s="354"/>
      <c r="J5" s="634"/>
      <c r="K5" s="634"/>
      <c r="L5" s="322" t="s">
        <v>285</v>
      </c>
      <c r="M5" s="318"/>
    </row>
    <row r="6" spans="1:13" s="233" customFormat="1" ht="5.5" x14ac:dyDescent="0.25">
      <c r="A6" s="312"/>
      <c r="B6" s="313"/>
      <c r="C6" s="313"/>
      <c r="D6" s="313"/>
      <c r="E6" s="313"/>
      <c r="F6" s="313"/>
      <c r="G6" s="312"/>
      <c r="H6" s="314"/>
      <c r="I6" s="355"/>
      <c r="J6" s="640"/>
      <c r="K6" s="640"/>
      <c r="L6" s="322" t="s">
        <v>285</v>
      </c>
      <c r="M6" s="323"/>
    </row>
    <row r="7" spans="1:13" ht="13" x14ac:dyDescent="0.25">
      <c r="A7" s="641" t="s">
        <v>485</v>
      </c>
      <c r="B7" s="90"/>
      <c r="C7" s="90"/>
      <c r="D7" s="90"/>
      <c r="E7" s="90"/>
      <c r="F7" s="90"/>
      <c r="G7" s="117"/>
      <c r="H7" s="642"/>
      <c r="I7" s="354"/>
      <c r="J7" s="635"/>
      <c r="K7" s="636"/>
      <c r="L7" s="322" t="s">
        <v>285</v>
      </c>
      <c r="M7" s="318"/>
    </row>
    <row r="8" spans="1:13" s="257" customFormat="1" ht="26" customHeight="1" x14ac:dyDescent="0.25">
      <c r="A8" s="528"/>
      <c r="B8" s="917" t="s">
        <v>634</v>
      </c>
      <c r="C8" s="917"/>
      <c r="D8" s="917"/>
      <c r="E8" s="917"/>
      <c r="F8" s="917"/>
      <c r="G8" s="917"/>
      <c r="H8" s="917"/>
      <c r="I8" s="675"/>
      <c r="J8" s="635"/>
      <c r="K8" s="676"/>
      <c r="L8" s="677" t="s">
        <v>285</v>
      </c>
      <c r="M8" s="678"/>
    </row>
    <row r="9" spans="1:13" ht="13" x14ac:dyDescent="0.25">
      <c r="A9" s="641" t="s">
        <v>482</v>
      </c>
      <c r="B9" s="90"/>
      <c r="C9" s="90"/>
      <c r="D9" s="90"/>
      <c r="E9" s="90"/>
      <c r="F9" s="90"/>
      <c r="G9" s="117"/>
      <c r="H9" s="642"/>
      <c r="I9" s="354"/>
      <c r="J9" s="635"/>
      <c r="K9" s="636"/>
      <c r="L9" s="322" t="s">
        <v>285</v>
      </c>
      <c r="M9" s="318"/>
    </row>
    <row r="10" spans="1:13" ht="26" customHeight="1" x14ac:dyDescent="0.25">
      <c r="A10" s="117"/>
      <c r="B10" s="917" t="s">
        <v>636</v>
      </c>
      <c r="C10" s="917"/>
      <c r="D10" s="917"/>
      <c r="E10" s="917"/>
      <c r="F10" s="917"/>
      <c r="G10" s="917"/>
      <c r="H10" s="917"/>
      <c r="I10" s="354"/>
      <c r="J10" s="635"/>
      <c r="K10" s="636"/>
      <c r="L10" s="322" t="s">
        <v>285</v>
      </c>
      <c r="M10" s="318"/>
    </row>
    <row r="11" spans="1:13" ht="13" x14ac:dyDescent="0.25">
      <c r="A11" s="641" t="s">
        <v>483</v>
      </c>
      <c r="B11" s="90"/>
      <c r="C11" s="90"/>
      <c r="D11" s="90"/>
      <c r="E11" s="90"/>
      <c r="F11" s="90"/>
      <c r="G11" s="117"/>
      <c r="H11" s="642"/>
      <c r="I11" s="354"/>
      <c r="J11" s="635"/>
      <c r="K11" s="636"/>
      <c r="L11" s="322" t="s">
        <v>285</v>
      </c>
      <c r="M11" s="318"/>
    </row>
    <row r="12" spans="1:13" ht="13" x14ac:dyDescent="0.25">
      <c r="A12" s="81"/>
      <c r="B12" s="937" t="s">
        <v>633</v>
      </c>
      <c r="C12" s="937"/>
      <c r="D12" s="937"/>
      <c r="E12" s="937"/>
      <c r="F12" s="937"/>
      <c r="G12" s="937"/>
      <c r="H12" s="937"/>
      <c r="I12" s="354"/>
      <c r="J12" s="635"/>
      <c r="K12" s="636"/>
      <c r="L12" s="322" t="s">
        <v>285</v>
      </c>
      <c r="M12" s="318"/>
    </row>
    <row r="13" spans="1:13" ht="13" x14ac:dyDescent="0.25">
      <c r="A13" s="117"/>
      <c r="B13" s="972" t="s">
        <v>637</v>
      </c>
      <c r="C13" s="972"/>
      <c r="D13" s="972"/>
      <c r="E13" s="972"/>
      <c r="F13" s="972"/>
      <c r="G13" s="972"/>
      <c r="H13" s="972"/>
      <c r="I13" s="354"/>
      <c r="J13" s="635"/>
      <c r="K13" s="636"/>
      <c r="L13" s="322" t="s">
        <v>285</v>
      </c>
      <c r="M13" s="318"/>
    </row>
    <row r="14" spans="1:13" ht="13" x14ac:dyDescent="0.25">
      <c r="A14" s="641" t="s">
        <v>320</v>
      </c>
      <c r="B14" s="90"/>
      <c r="C14" s="90"/>
      <c r="D14" s="90"/>
      <c r="E14" s="90"/>
      <c r="F14" s="90"/>
      <c r="G14" s="117"/>
      <c r="H14" s="642"/>
      <c r="I14" s="354"/>
      <c r="J14" s="635"/>
      <c r="K14" s="636"/>
      <c r="L14" s="322" t="s">
        <v>285</v>
      </c>
      <c r="M14" s="318"/>
    </row>
    <row r="15" spans="1:13" ht="13" x14ac:dyDescent="0.25">
      <c r="A15" s="643"/>
      <c r="B15" s="972" t="s">
        <v>638</v>
      </c>
      <c r="C15" s="972"/>
      <c r="D15" s="972"/>
      <c r="E15" s="972"/>
      <c r="F15" s="972"/>
      <c r="G15" s="972"/>
      <c r="H15" s="972"/>
      <c r="I15" s="354"/>
      <c r="J15" s="635"/>
      <c r="K15" s="636"/>
      <c r="L15" s="322" t="s">
        <v>285</v>
      </c>
      <c r="M15" s="318"/>
    </row>
    <row r="16" spans="1:13" ht="13" x14ac:dyDescent="0.25">
      <c r="A16" s="644" t="s">
        <v>486</v>
      </c>
      <c r="B16" s="117"/>
      <c r="C16" s="90"/>
      <c r="D16" s="90"/>
      <c r="E16" s="90"/>
      <c r="F16" s="90"/>
      <c r="G16" s="117"/>
      <c r="H16" s="642"/>
      <c r="I16" s="354"/>
      <c r="J16" s="635"/>
      <c r="K16" s="636"/>
      <c r="L16" s="322" t="s">
        <v>285</v>
      </c>
      <c r="M16" s="318"/>
    </row>
    <row r="17" spans="1:13" ht="13" x14ac:dyDescent="0.25">
      <c r="A17" s="643"/>
      <c r="B17" s="117" t="s">
        <v>566</v>
      </c>
      <c r="C17" s="90"/>
      <c r="D17" s="90"/>
      <c r="E17" s="90"/>
      <c r="F17" s="90"/>
      <c r="G17" s="117"/>
      <c r="H17" s="642"/>
      <c r="I17" s="354"/>
      <c r="J17" s="635"/>
      <c r="K17" s="636"/>
      <c r="L17" s="322" t="s">
        <v>285</v>
      </c>
      <c r="M17" s="318"/>
    </row>
    <row r="18" spans="1:13" s="233" customFormat="1" ht="6" thickBot="1" x14ac:dyDescent="0.3">
      <c r="A18" s="645"/>
      <c r="B18" s="432"/>
      <c r="C18" s="429"/>
      <c r="D18" s="429"/>
      <c r="E18" s="429"/>
      <c r="F18" s="429"/>
      <c r="G18" s="432"/>
      <c r="H18" s="646"/>
      <c r="I18" s="355"/>
      <c r="J18" s="637"/>
      <c r="K18" s="638"/>
      <c r="L18" s="322" t="s">
        <v>285</v>
      </c>
      <c r="M18" s="323"/>
    </row>
    <row r="19" spans="1:13" ht="13.5" thickTop="1" x14ac:dyDescent="0.25">
      <c r="A19" s="306" t="s">
        <v>481</v>
      </c>
      <c r="B19" s="302"/>
      <c r="C19" s="303"/>
      <c r="D19" s="303"/>
      <c r="E19" s="304"/>
      <c r="F19" s="304"/>
      <c r="G19" s="302"/>
      <c r="H19" s="305"/>
      <c r="I19" s="354"/>
      <c r="J19" s="639"/>
      <c r="K19" s="639"/>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639"/>
      <c r="K20" s="639"/>
      <c r="L20" s="317" t="s">
        <v>285</v>
      </c>
      <c r="M20" s="318"/>
    </row>
    <row r="21" spans="1:13" ht="16" customHeight="1" thickBot="1" x14ac:dyDescent="0.3">
      <c r="A21" s="18" t="s">
        <v>215</v>
      </c>
      <c r="B21" s="91"/>
      <c r="C21" s="92" t="s">
        <v>161</v>
      </c>
      <c r="D21" s="93"/>
      <c r="E21" s="310" t="s">
        <v>78</v>
      </c>
      <c r="F21" s="93" t="s">
        <v>330</v>
      </c>
      <c r="G21" s="95" t="s">
        <v>162</v>
      </c>
      <c r="H21" s="95" t="s">
        <v>248</v>
      </c>
      <c r="I21" s="357"/>
      <c r="J21" s="639"/>
      <c r="K21" s="639"/>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7" t="str">
        <f t="shared" ref="E23:E29" si="0">VLOOKUP(J23,Anerkennung,2)</f>
        <v>Standart</v>
      </c>
      <c r="F23" s="38" t="str">
        <f t="shared" ref="F23:F29" si="1">VLOOKUP(J23,Anerkennung,4)</f>
        <v>A</v>
      </c>
      <c r="G23" s="39" t="str">
        <f t="shared" ref="G23:G29" si="2">VLOOKUP(J23,Anerkennung,3)</f>
        <v>Nachweis des Inhaltes und des Abschlusses der Qualifizierung</v>
      </c>
      <c r="H23" s="40" t="str">
        <f>VLOOKUP(K23,Auflagen,2)</f>
        <v>Empfehlung: die nicht bekanntnen Inhalte (z. B. die Spezifika des Landes-KatS und des DRK-Landesverbandes) sind im Nachgang zur Anerkennung, aber vor einem Einsatz, zu vermitteln.</v>
      </c>
      <c r="I23" s="359"/>
      <c r="J23" s="334">
        <v>3</v>
      </c>
      <c r="K23" s="335">
        <v>1</v>
      </c>
      <c r="L23" s="317" t="s">
        <v>285</v>
      </c>
      <c r="M23" s="318"/>
    </row>
    <row r="24" spans="1:13" ht="39.5" thickBot="1" x14ac:dyDescent="0.3">
      <c r="A24" s="31" t="s">
        <v>165</v>
      </c>
      <c r="B24" s="41" t="s">
        <v>229</v>
      </c>
      <c r="C24" s="909" t="s">
        <v>228</v>
      </c>
      <c r="D24" s="909"/>
      <c r="E24" s="43" t="str">
        <f t="shared" si="0"/>
        <v>Standart</v>
      </c>
      <c r="F24" s="44" t="str">
        <f t="shared" si="1"/>
        <v>A</v>
      </c>
      <c r="G24" s="42" t="str">
        <f t="shared" si="2"/>
        <v>Nachweis des Inhaltes und des Abschlusses der Qualifizierung</v>
      </c>
      <c r="H24" s="45" t="str">
        <f>VLOOKUP(K24,Auflagen,2)</f>
        <v>Die nicht bekannten Inhalte (z. B. die Spezifika des Landes-KatS und des DRK-Landesverbandes) sind im Nachgang zur Anerkennung, aber vor einem Einsatz, zu vermitteln.</v>
      </c>
      <c r="I24" s="359"/>
      <c r="J24" s="339">
        <v>3</v>
      </c>
      <c r="K24" s="340">
        <v>2</v>
      </c>
      <c r="L24" s="317" t="s">
        <v>285</v>
      </c>
      <c r="M24" s="318"/>
    </row>
    <row r="25" spans="1:13" ht="16" thickBot="1" x14ac:dyDescent="0.3">
      <c r="A25" s="21" t="s">
        <v>166</v>
      </c>
      <c r="B25" s="910" t="s">
        <v>167</v>
      </c>
      <c r="C25" s="911"/>
      <c r="D25" s="911"/>
      <c r="E25" s="47" t="str">
        <f t="shared" si="0"/>
        <v>NEIN</v>
      </c>
      <c r="F25" s="48" t="str">
        <f t="shared" si="1"/>
        <v>-</v>
      </c>
      <c r="G25" s="933" t="str">
        <f t="shared" si="2"/>
        <v>Da die Themen DRK-spezifisch sind, ist eine Anerkennung nicht möglich.</v>
      </c>
      <c r="H25" s="933"/>
      <c r="I25" s="359"/>
      <c r="J25" s="339">
        <v>15</v>
      </c>
      <c r="K25" s="340"/>
      <c r="L25" s="317" t="s">
        <v>285</v>
      </c>
      <c r="M25" s="318"/>
    </row>
    <row r="26" spans="1:13" ht="16" thickBot="1" x14ac:dyDescent="0.3">
      <c r="A26" s="21" t="s">
        <v>168</v>
      </c>
      <c r="B26" s="912" t="s">
        <v>169</v>
      </c>
      <c r="C26" s="912"/>
      <c r="D26" s="912"/>
      <c r="E26" s="47" t="str">
        <f t="shared" si="0"/>
        <v>NEIN</v>
      </c>
      <c r="F26" s="48" t="str">
        <f t="shared" si="1"/>
        <v>-</v>
      </c>
      <c r="G26" s="933" t="str">
        <f t="shared" si="2"/>
        <v>Da die Themen DRK-spezifisch sind, ist eine Anerkennung nicht möglich.</v>
      </c>
      <c r="H26" s="933"/>
      <c r="I26" s="359"/>
      <c r="J26" s="339">
        <v>15</v>
      </c>
      <c r="K26" s="340"/>
      <c r="L26" s="317" t="s">
        <v>285</v>
      </c>
      <c r="M26" s="318"/>
    </row>
    <row r="27" spans="1:13" ht="16" thickBot="1" x14ac:dyDescent="0.3">
      <c r="A27" s="28" t="s">
        <v>170</v>
      </c>
      <c r="B27" s="933" t="s">
        <v>171</v>
      </c>
      <c r="C27" s="933"/>
      <c r="D27" s="933"/>
      <c r="E27" s="60" t="str">
        <f t="shared" si="0"/>
        <v>NEIN</v>
      </c>
      <c r="F27" s="131" t="str">
        <f t="shared" si="1"/>
        <v>-</v>
      </c>
      <c r="G27" s="933" t="str">
        <f t="shared" si="2"/>
        <v>Da die Themen DRK-spezifisch sind, ist eine Anerkennung nicht möglich.</v>
      </c>
      <c r="H27" s="933"/>
      <c r="I27" s="359"/>
      <c r="J27" s="339">
        <v>15</v>
      </c>
      <c r="K27" s="346"/>
      <c r="L27" s="317" t="s">
        <v>285</v>
      </c>
      <c r="M27" s="318"/>
    </row>
    <row r="28" spans="1:13" s="2" customFormat="1" ht="16" thickBot="1" x14ac:dyDescent="0.3">
      <c r="A28" s="21" t="s">
        <v>176</v>
      </c>
      <c r="B28" s="910" t="s">
        <v>223</v>
      </c>
      <c r="C28" s="910"/>
      <c r="D28" s="910"/>
      <c r="E28" s="47" t="str">
        <f t="shared" si="0"/>
        <v>NEIN</v>
      </c>
      <c r="F28" s="48" t="str">
        <f t="shared" si="1"/>
        <v>-</v>
      </c>
      <c r="G28" s="910" t="str">
        <f t="shared" si="2"/>
        <v>Da die Themen DRK-spezifisch sind, ist eine Anerkennung nicht möglich.</v>
      </c>
      <c r="H28" s="910"/>
      <c r="I28" s="359"/>
      <c r="J28" s="339">
        <v>15</v>
      </c>
      <c r="K28" s="346"/>
      <c r="L28" s="332" t="s">
        <v>285</v>
      </c>
      <c r="M28" s="333"/>
    </row>
    <row r="29" spans="1:13" s="2" customFormat="1" ht="19" customHeight="1" x14ac:dyDescent="0.25">
      <c r="A29" s="22" t="s">
        <v>177</v>
      </c>
      <c r="B29" s="916" t="s">
        <v>216</v>
      </c>
      <c r="C29" s="64">
        <v>1</v>
      </c>
      <c r="D29" s="65" t="s">
        <v>218</v>
      </c>
      <c r="E29" s="923" t="str">
        <f t="shared" si="0"/>
        <v>Beurteil ung</v>
      </c>
      <c r="F29" s="925" t="str">
        <f t="shared" si="1"/>
        <v>C</v>
      </c>
      <c r="G29" s="916" t="str">
        <f t="shared" si="2"/>
        <v>Detailierter Nachweis der gemachten Praxiserfahrungen.</v>
      </c>
      <c r="H29" s="927" t="str">
        <f>VLOOKUP(K29,Auflagen,2)</f>
        <v>Die Anerkennung ist nur möglich, wenn die gemachte Erfahrungen dem Umfang und Inhalt unserer Qualifizierung entsprechen oder höherwertig sind; ggf. mit einer Prüfung.</v>
      </c>
      <c r="I29" s="359"/>
      <c r="J29" s="939">
        <v>6</v>
      </c>
      <c r="K29" s="856">
        <v>8</v>
      </c>
      <c r="L29" s="332" t="s">
        <v>285</v>
      </c>
      <c r="M29" s="333"/>
    </row>
    <row r="30" spans="1:13" s="2" customFormat="1" ht="19" customHeight="1" thickBot="1" x14ac:dyDescent="0.3">
      <c r="A30" s="21"/>
      <c r="B30" s="910"/>
      <c r="C30" s="66">
        <v>2</v>
      </c>
      <c r="D30" s="46" t="s">
        <v>219</v>
      </c>
      <c r="E30" s="924"/>
      <c r="F30" s="926"/>
      <c r="G30" s="910"/>
      <c r="H30" s="928"/>
      <c r="I30" s="359"/>
      <c r="J30" s="939"/>
      <c r="K30" s="856"/>
      <c r="L30" s="332" t="s">
        <v>285</v>
      </c>
      <c r="M30" s="333"/>
    </row>
    <row r="31" spans="1:13" s="2" customFormat="1" ht="39" x14ac:dyDescent="0.25">
      <c r="A31" s="913" t="s">
        <v>179</v>
      </c>
      <c r="B31" s="916" t="s">
        <v>180</v>
      </c>
      <c r="C31" s="64">
        <v>1</v>
      </c>
      <c r="D31" s="67" t="s">
        <v>181</v>
      </c>
      <c r="E31" s="68" t="str">
        <f>VLOOKUP(J31,Anerkennung,2)</f>
        <v>Standart</v>
      </c>
      <c r="F31" s="69" t="str">
        <f>VLOOKUP(J31,Anerkennung,4)</f>
        <v>A</v>
      </c>
      <c r="G31" s="67" t="str">
        <f>VLOOKUP(J31,Anerkennung,3)</f>
        <v>Nachweis der erfolgten Anerkennung</v>
      </c>
      <c r="H31" s="70" t="str">
        <f>VLOOKUP(K31,Auflagen,2)</f>
        <v>Nur möglich diese sich auf das o.g. Curriculum bezieht; ggf. mit Auflage der Vermittlung der aktuellen Spezifika des Landes-KatS und des DRK-Landesverbandes.</v>
      </c>
      <c r="I31" s="359"/>
      <c r="J31" s="339">
        <v>9</v>
      </c>
      <c r="K31" s="346">
        <v>6</v>
      </c>
      <c r="L31" s="332" t="s">
        <v>285</v>
      </c>
      <c r="M31" s="333"/>
    </row>
    <row r="32" spans="1:13" s="2" customFormat="1" ht="39.5" thickBot="1" x14ac:dyDescent="0.3">
      <c r="A32" s="915"/>
      <c r="B32" s="910"/>
      <c r="C32" s="66">
        <v>2</v>
      </c>
      <c r="D32" s="71" t="s">
        <v>158</v>
      </c>
      <c r="E32" s="72" t="str">
        <f>VLOOKUP(J32,Anerkennung,2)</f>
        <v>Standart</v>
      </c>
      <c r="F32" s="73" t="str">
        <f>VLOOKUP(J32,Anerkennung,4)</f>
        <v>A</v>
      </c>
      <c r="G32" s="74" t="str">
        <f>VLOOKUP(J32,Anerkennung,3)</f>
        <v>Nachweis des Inhaltes und des Abschlusses der Qualifizierung</v>
      </c>
      <c r="H32" s="75" t="str">
        <f>VLOOKUP(K32,Auflagen,2)</f>
        <v>Empfehlung: die nicht bekanntnen Inhalte (z. B. die Spezifika des Landes-KatS und des DRK-Landesverbandes) sind im Nachgang zur Anerkennung, aber vor einem Einsatz, zu vermitteln.</v>
      </c>
      <c r="I32" s="359"/>
      <c r="J32" s="339">
        <v>3</v>
      </c>
      <c r="K32" s="346">
        <v>1</v>
      </c>
      <c r="L32" s="332" t="s">
        <v>285</v>
      </c>
      <c r="M32" s="333"/>
    </row>
    <row r="33" spans="1:13" s="2" customFormat="1" ht="15.5" x14ac:dyDescent="0.25">
      <c r="A33" s="9" t="s">
        <v>221</v>
      </c>
      <c r="B33" s="76"/>
      <c r="C33" s="76"/>
      <c r="D33" s="37"/>
      <c r="E33" s="37"/>
      <c r="F33" s="38"/>
      <c r="G33" s="39"/>
      <c r="H33" s="40"/>
      <c r="I33" s="359"/>
      <c r="J33" s="347"/>
      <c r="K33" s="348"/>
      <c r="L33" s="332" t="s">
        <v>285</v>
      </c>
      <c r="M33" s="333"/>
    </row>
    <row r="34" spans="1:13" ht="38" customHeight="1" thickBot="1" x14ac:dyDescent="0.3">
      <c r="A34" s="27" t="s">
        <v>182</v>
      </c>
      <c r="B34" s="74" t="s">
        <v>183</v>
      </c>
      <c r="C34" s="932" t="s">
        <v>254</v>
      </c>
      <c r="D34" s="932"/>
      <c r="E34" s="72" t="str">
        <f>VLOOKUP(J34,Anerkennung,2)</f>
        <v>Beurteil ung</v>
      </c>
      <c r="F34" s="73" t="str">
        <f>VLOOKUP(J34,Anerkennung,4)</f>
        <v>C</v>
      </c>
      <c r="G34" s="74" t="str">
        <f>VLOOKUP(J34,Anerkennung,3)</f>
        <v>Detailierter Nachweis des Inhaltes und des Abschlusses der Qualifizierung</v>
      </c>
      <c r="H34" s="75" t="str">
        <f>VLOOKUP(K34,Auflagen,2)</f>
        <v>Die Anerkennung ist nur möglich, wenn die erfolgte Qualifikation im Umfang und im Inhalt unserer Qualifizierung entspricht oder höherwertiger ist; ggf. mit einer Prüfung.</v>
      </c>
      <c r="I34" s="359"/>
      <c r="J34" s="339">
        <v>14</v>
      </c>
      <c r="K34" s="346">
        <v>7</v>
      </c>
      <c r="L34" s="317" t="s">
        <v>285</v>
      </c>
      <c r="M34" s="318"/>
    </row>
    <row r="35" spans="1:13" s="2" customFormat="1" ht="38" customHeight="1" thickBot="1" x14ac:dyDescent="0.3">
      <c r="A35" s="28" t="s">
        <v>184</v>
      </c>
      <c r="B35" s="62" t="s">
        <v>216</v>
      </c>
      <c r="C35" s="933" t="s">
        <v>254</v>
      </c>
      <c r="D35" s="933"/>
      <c r="E35" s="60" t="str">
        <f>VLOOKUP(J35,Anerkennung,2)</f>
        <v>Beurteil ung</v>
      </c>
      <c r="F35" s="61" t="str">
        <f>VLOOKUP(J35,Anerkennung,4)</f>
        <v>C</v>
      </c>
      <c r="G35" s="62" t="str">
        <f>VLOOKUP(J35,Anerkennung,3)</f>
        <v>Detailierter Nachweis der gemachten Praxiserfahrungen.</v>
      </c>
      <c r="H35" s="63" t="str">
        <f>VLOOKUP(K35,Auflagen,2)</f>
        <v>Die Anerkennung ist nur möglich, wenn die gemachte Erfahrungen dem Umfang und Inhalt unserer Qualifizierung entsprechen oder höherwertig sind; ggf. mit einer Prüfung.</v>
      </c>
      <c r="I35" s="359"/>
      <c r="J35" s="339">
        <v>6</v>
      </c>
      <c r="K35" s="346">
        <v>8</v>
      </c>
      <c r="L35" s="332" t="s">
        <v>285</v>
      </c>
      <c r="M35" s="333"/>
    </row>
    <row r="36" spans="1:13" ht="12.5" x14ac:dyDescent="0.25">
      <c r="A36" s="318"/>
      <c r="B36" s="363"/>
      <c r="C36" s="363"/>
      <c r="D36" s="364"/>
      <c r="E36" s="364"/>
      <c r="F36" s="364"/>
      <c r="G36" s="364"/>
      <c r="H36" s="364"/>
      <c r="I36" s="318"/>
      <c r="J36" s="318"/>
      <c r="K36" s="318"/>
      <c r="L36" s="317"/>
      <c r="M36" s="318"/>
    </row>
    <row r="37" spans="1:13" ht="12.5" x14ac:dyDescent="0.25">
      <c r="A37" s="318"/>
      <c r="B37" s="363"/>
      <c r="C37" s="363"/>
      <c r="D37" s="364"/>
      <c r="E37" s="364"/>
      <c r="F37" s="364"/>
      <c r="G37" s="364"/>
      <c r="H37" s="364"/>
      <c r="I37" s="318"/>
      <c r="J37" s="318"/>
      <c r="K37" s="318"/>
      <c r="L37" s="317"/>
      <c r="M37" s="318"/>
    </row>
    <row r="38" spans="1:13" ht="12.5" x14ac:dyDescent="0.25">
      <c r="B38" s="77"/>
      <c r="C38" s="77"/>
      <c r="I38" s="82"/>
      <c r="J38" s="82"/>
      <c r="K38" s="82"/>
      <c r="L38" s="82"/>
      <c r="M38" s="82"/>
    </row>
    <row r="39" spans="1:13" ht="12.5" x14ac:dyDescent="0.25">
      <c r="B39" s="77"/>
      <c r="C39" s="77"/>
      <c r="I39" s="82"/>
      <c r="J39" s="82"/>
      <c r="K39" s="82"/>
      <c r="L39" s="82"/>
      <c r="M39" s="82"/>
    </row>
    <row r="40" spans="1:13" ht="12.5" x14ac:dyDescent="0.25">
      <c r="B40" s="77"/>
      <c r="C40" s="77"/>
      <c r="I40" s="82"/>
      <c r="J40" s="82"/>
      <c r="K40" s="82"/>
      <c r="L40" s="82"/>
      <c r="M40" s="82"/>
    </row>
  </sheetData>
  <sheetProtection algorithmName="SHA-512" hashValue="8wdws7HZtGtvgYElqR7ye+wujOu2ygoe6BkwUXsKzc9RU9A+URCaZDNfqtrrBFkst3lavi4mzbR1XGlBNqaB5A==" saltValue="+2JGPRY6d81ll2pTW7q2VQ==" spinCount="100000" sheet="1" objects="1" scenarios="1"/>
  <mergeCells count="25">
    <mergeCell ref="B15:H15"/>
    <mergeCell ref="B8:H8"/>
    <mergeCell ref="B10:H10"/>
    <mergeCell ref="B12:H12"/>
    <mergeCell ref="B13:H13"/>
    <mergeCell ref="A31:A32"/>
    <mergeCell ref="B31:B32"/>
    <mergeCell ref="C35:D35"/>
    <mergeCell ref="B29:B30"/>
    <mergeCell ref="C34:D34"/>
    <mergeCell ref="J29:J30"/>
    <mergeCell ref="K29:K30"/>
    <mergeCell ref="C24:D24"/>
    <mergeCell ref="B25:D25"/>
    <mergeCell ref="B26:D26"/>
    <mergeCell ref="H29:H30"/>
    <mergeCell ref="B27:D27"/>
    <mergeCell ref="B28:D28"/>
    <mergeCell ref="E29:E30"/>
    <mergeCell ref="F29:F30"/>
    <mergeCell ref="G29:G30"/>
    <mergeCell ref="G25:H25"/>
    <mergeCell ref="G26:H26"/>
    <mergeCell ref="G27:H27"/>
    <mergeCell ref="G28:H28"/>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951A0-5595-4728-92A4-A3B1CE75A13F}">
  <sheetPr>
    <tabColor theme="0"/>
  </sheetPr>
  <dimension ref="A1:M39"/>
  <sheetViews>
    <sheetView showGridLines="0" zoomScaleNormal="100" zoomScaleSheetLayoutView="180" zoomScalePageLayoutView="90" workbookViewId="0">
      <selection activeCell="H30" sqref="H30:H31"/>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Rotkreuz Einführungsseminar</v>
      </c>
      <c r="B3" s="83"/>
      <c r="E3" s="84" t="s">
        <v>343</v>
      </c>
      <c r="F3" s="77"/>
      <c r="G3" s="81" t="str">
        <f>CONCATENATE("Zuständig: ",VLOOKUP($E$3,Seminarliste,3))</f>
        <v>Zuständig: Bereitschaften für AED</v>
      </c>
      <c r="H3" s="81"/>
      <c r="I3" s="352"/>
      <c r="J3" s="326" t="s">
        <v>78</v>
      </c>
      <c r="K3" s="327" t="s">
        <v>217</v>
      </c>
      <c r="L3" s="317" t="s">
        <v>285</v>
      </c>
      <c r="M3" s="318"/>
    </row>
    <row r="4" spans="1:13" ht="13.15" customHeight="1" x14ac:dyDescent="0.25">
      <c r="A4" s="81" t="str">
        <f>CONCATENATE("Fachbereich: ",VLOOKUP($E$3,Seminarliste,4))</f>
        <v>Fachbereich: Alle nicht genannten Qualifikationen</v>
      </c>
      <c r="E4" s="85"/>
      <c r="F4" s="86" t="s">
        <v>438</v>
      </c>
      <c r="G4" s="87">
        <f>VLOOKUP($E$3,Seminarliste,8)</f>
        <v>46095</v>
      </c>
      <c r="H4" s="87" t="str">
        <f>CONCATENATE("Ausführung: ",VLOOKUP($E$3,Seminarliste,9))</f>
        <v>Ausführung: Bundesverband</v>
      </c>
      <c r="I4" s="353"/>
      <c r="J4" s="328" t="s">
        <v>79</v>
      </c>
      <c r="K4" s="329" t="s">
        <v>247</v>
      </c>
      <c r="L4" s="317" t="s">
        <v>286</v>
      </c>
      <c r="M4" s="320"/>
    </row>
    <row r="5" spans="1:13" ht="12.5" x14ac:dyDescent="0.25">
      <c r="A5" s="81" t="str">
        <f>VLOOKUP($E$3,Seminarliste,5)</f>
        <v>AO vom 13jun14; Lehr-Lern-Unterlagen 2019</v>
      </c>
      <c r="E5" s="77"/>
      <c r="F5" s="77"/>
      <c r="G5" s="81" t="str">
        <f>CONCATENATE("Umfang ",VLOOKUP($E$3,Seminarliste,6)," UE")</f>
        <v>Umfang 8 UE</v>
      </c>
      <c r="H5" s="87" t="str">
        <f>VLOOKUP($E$3,Seminarliste,10)</f>
        <v xml:space="preserve"> </v>
      </c>
      <c r="I5" s="354"/>
      <c r="J5" s="634"/>
      <c r="K5" s="634"/>
      <c r="L5" s="322" t="s">
        <v>285</v>
      </c>
      <c r="M5" s="318"/>
    </row>
    <row r="6" spans="1:13" s="233" customFormat="1" ht="5.5" x14ac:dyDescent="0.25">
      <c r="A6" s="312"/>
      <c r="B6" s="313"/>
      <c r="C6" s="313"/>
      <c r="D6" s="313"/>
      <c r="E6" s="313"/>
      <c r="F6" s="313"/>
      <c r="G6" s="312"/>
      <c r="H6" s="314"/>
      <c r="I6" s="355"/>
      <c r="J6" s="640"/>
      <c r="K6" s="640"/>
      <c r="L6" s="322" t="s">
        <v>285</v>
      </c>
      <c r="M6" s="323"/>
    </row>
    <row r="7" spans="1:13" ht="13" x14ac:dyDescent="0.25">
      <c r="A7" s="641" t="s">
        <v>485</v>
      </c>
      <c r="B7" s="90"/>
      <c r="C7" s="90"/>
      <c r="D7" s="90"/>
      <c r="E7" s="90"/>
      <c r="F7" s="90"/>
      <c r="G7" s="117"/>
      <c r="H7" s="642"/>
      <c r="I7" s="354"/>
      <c r="J7" s="635"/>
      <c r="K7" s="636"/>
      <c r="L7" s="322" t="s">
        <v>285</v>
      </c>
      <c r="M7" s="318"/>
    </row>
    <row r="8" spans="1:13" ht="26" customHeight="1" x14ac:dyDescent="0.25">
      <c r="A8" s="117"/>
      <c r="B8" s="917" t="s">
        <v>622</v>
      </c>
      <c r="C8" s="917"/>
      <c r="D8" s="917"/>
      <c r="E8" s="917"/>
      <c r="F8" s="917"/>
      <c r="G8" s="917"/>
      <c r="H8" s="917"/>
      <c r="I8" s="354"/>
      <c r="J8" s="635"/>
      <c r="K8" s="636"/>
      <c r="L8" s="322" t="s">
        <v>285</v>
      </c>
      <c r="M8" s="318"/>
    </row>
    <row r="9" spans="1:13" ht="13" x14ac:dyDescent="0.25">
      <c r="A9" s="641" t="s">
        <v>482</v>
      </c>
      <c r="B9" s="90"/>
      <c r="C9" s="90"/>
      <c r="D9" s="90"/>
      <c r="E9" s="90"/>
      <c r="F9" s="90"/>
      <c r="G9" s="117"/>
      <c r="H9" s="642"/>
      <c r="I9" s="354"/>
      <c r="J9" s="635"/>
      <c r="K9" s="636"/>
      <c r="L9" s="322" t="s">
        <v>285</v>
      </c>
      <c r="M9" s="318"/>
    </row>
    <row r="10" spans="1:13" ht="13" x14ac:dyDescent="0.25">
      <c r="A10" s="117"/>
      <c r="B10" s="917" t="s">
        <v>621</v>
      </c>
      <c r="C10" s="917"/>
      <c r="D10" s="917"/>
      <c r="E10" s="917"/>
      <c r="F10" s="917"/>
      <c r="G10" s="917"/>
      <c r="H10" s="917"/>
      <c r="I10" s="354"/>
      <c r="J10" s="635"/>
      <c r="K10" s="636"/>
      <c r="L10" s="322" t="s">
        <v>285</v>
      </c>
      <c r="M10" s="318"/>
    </row>
    <row r="11" spans="1:13" ht="13" x14ac:dyDescent="0.25">
      <c r="A11" s="641" t="s">
        <v>483</v>
      </c>
      <c r="B11" s="90"/>
      <c r="C11" s="90"/>
      <c r="D11" s="90"/>
      <c r="E11" s="90"/>
      <c r="F11" s="90"/>
      <c r="G11" s="117"/>
      <c r="H11" s="642"/>
      <c r="I11" s="354"/>
      <c r="J11" s="635"/>
      <c r="K11" s="636"/>
      <c r="L11" s="322" t="s">
        <v>285</v>
      </c>
      <c r="M11" s="318"/>
    </row>
    <row r="12" spans="1:13" ht="13" x14ac:dyDescent="0.25">
      <c r="A12" s="117"/>
      <c r="B12" s="77" t="s">
        <v>609</v>
      </c>
      <c r="C12" s="77"/>
      <c r="D12" s="77"/>
      <c r="E12" s="90"/>
      <c r="F12" s="90"/>
      <c r="G12" s="117"/>
      <c r="H12" s="642"/>
      <c r="I12" s="354"/>
      <c r="J12" s="635"/>
      <c r="K12" s="636"/>
      <c r="L12" s="322" t="s">
        <v>285</v>
      </c>
      <c r="M12" s="318"/>
    </row>
    <row r="13" spans="1:13" ht="13" x14ac:dyDescent="0.25">
      <c r="A13" s="641" t="s">
        <v>320</v>
      </c>
      <c r="B13" s="90"/>
      <c r="C13" s="90"/>
      <c r="D13" s="90"/>
      <c r="E13" s="90"/>
      <c r="F13" s="90"/>
      <c r="G13" s="117"/>
      <c r="H13" s="642"/>
      <c r="I13" s="354"/>
      <c r="J13" s="635"/>
      <c r="K13" s="636"/>
      <c r="L13" s="322" t="s">
        <v>285</v>
      </c>
      <c r="M13" s="318"/>
    </row>
    <row r="14" spans="1:13" ht="13" x14ac:dyDescent="0.25">
      <c r="A14" s="643"/>
      <c r="B14" s="117" t="s">
        <v>620</v>
      </c>
      <c r="C14" s="90"/>
      <c r="D14" s="90"/>
      <c r="E14" s="90"/>
      <c r="F14" s="90"/>
      <c r="G14" s="117"/>
      <c r="H14" s="642"/>
      <c r="I14" s="354"/>
      <c r="J14" s="635"/>
      <c r="K14" s="636"/>
      <c r="L14" s="322" t="s">
        <v>285</v>
      </c>
      <c r="M14" s="318"/>
    </row>
    <row r="15" spans="1:13" ht="13" x14ac:dyDescent="0.25">
      <c r="A15" s="644" t="s">
        <v>486</v>
      </c>
      <c r="B15" s="117"/>
      <c r="C15" s="90"/>
      <c r="D15" s="90"/>
      <c r="E15" s="90"/>
      <c r="F15" s="90"/>
      <c r="G15" s="117"/>
      <c r="H15" s="642"/>
      <c r="I15" s="356"/>
      <c r="J15" s="639"/>
      <c r="K15" s="639"/>
      <c r="L15" s="322" t="s">
        <v>285</v>
      </c>
      <c r="M15" s="318"/>
    </row>
    <row r="16" spans="1:13" ht="16" customHeight="1" x14ac:dyDescent="0.25">
      <c r="A16" s="643"/>
      <c r="B16" s="937" t="s">
        <v>578</v>
      </c>
      <c r="C16" s="937"/>
      <c r="D16" s="937"/>
      <c r="E16" s="937"/>
      <c r="F16" s="937"/>
      <c r="G16" s="937"/>
      <c r="H16" s="937"/>
      <c r="I16" s="357"/>
      <c r="J16" s="639"/>
      <c r="K16" s="639"/>
      <c r="L16" s="322" t="s">
        <v>285</v>
      </c>
      <c r="M16" s="318"/>
    </row>
    <row r="17" spans="1:13" s="233" customFormat="1" ht="6" thickBot="1" x14ac:dyDescent="0.3">
      <c r="A17" s="645"/>
      <c r="B17" s="432"/>
      <c r="C17" s="429"/>
      <c r="D17" s="429"/>
      <c r="E17" s="429"/>
      <c r="F17" s="429"/>
      <c r="G17" s="432"/>
      <c r="H17" s="646"/>
      <c r="I17" s="355"/>
      <c r="J17" s="637"/>
      <c r="K17" s="638"/>
      <c r="L17" s="322" t="s">
        <v>285</v>
      </c>
      <c r="M17" s="323"/>
    </row>
    <row r="18" spans="1:13" ht="13.5" thickTop="1" x14ac:dyDescent="0.25">
      <c r="A18" s="647" t="s">
        <v>481</v>
      </c>
      <c r="B18" s="648"/>
      <c r="C18" s="649"/>
      <c r="D18" s="649"/>
      <c r="E18" s="650"/>
      <c r="F18" s="650"/>
      <c r="G18" s="648"/>
      <c r="H18" s="651"/>
      <c r="I18" s="354"/>
      <c r="J18" s="639"/>
      <c r="K18" s="639"/>
      <c r="L18" s="317" t="s">
        <v>285</v>
      </c>
      <c r="M18" s="318"/>
    </row>
    <row r="19" spans="1:13" ht="12.5" x14ac:dyDescent="0.25">
      <c r="A19" s="88" t="str">
        <f>VLOOKUP($E$3,Seminarliste,7)</f>
        <v>Zuständig für Anerkennungen: für auf Bundesebene tätige Personen, ist es die Bundesleitung; in den Landesverbänden regelt es die Landesleitung</v>
      </c>
      <c r="B19" s="89"/>
      <c r="C19" s="89"/>
      <c r="D19" s="90"/>
      <c r="E19" s="39"/>
      <c r="F19" s="39"/>
      <c r="G19" s="39"/>
      <c r="H19" s="39"/>
      <c r="I19" s="356"/>
      <c r="J19" s="639"/>
      <c r="K19" s="639"/>
      <c r="L19" s="317" t="s">
        <v>285</v>
      </c>
      <c r="M19" s="318"/>
    </row>
    <row r="20" spans="1:13" ht="16" customHeight="1" thickBot="1" x14ac:dyDescent="0.3">
      <c r="A20" s="652" t="s">
        <v>215</v>
      </c>
      <c r="B20" s="653"/>
      <c r="C20" s="121" t="s">
        <v>161</v>
      </c>
      <c r="D20" s="58"/>
      <c r="E20" s="654" t="s">
        <v>78</v>
      </c>
      <c r="F20" s="58" t="s">
        <v>330</v>
      </c>
      <c r="G20" s="46" t="s">
        <v>162</v>
      </c>
      <c r="H20" s="46" t="s">
        <v>248</v>
      </c>
      <c r="I20" s="357"/>
      <c r="J20" s="639"/>
      <c r="K20" s="639"/>
      <c r="L20" s="317" t="s">
        <v>285</v>
      </c>
      <c r="M20" s="318"/>
    </row>
    <row r="21" spans="1:13" s="2" customFormat="1" ht="15.5" x14ac:dyDescent="0.25">
      <c r="A21" s="655" t="s">
        <v>163</v>
      </c>
      <c r="B21" s="656"/>
      <c r="C21" s="657"/>
      <c r="D21" s="68"/>
      <c r="E21" s="658"/>
      <c r="F21" s="658"/>
      <c r="G21" s="659"/>
      <c r="H21" s="68"/>
      <c r="I21" s="358"/>
      <c r="J21" s="330"/>
      <c r="K21" s="331"/>
      <c r="L21" s="332" t="s">
        <v>285</v>
      </c>
      <c r="M21" s="333"/>
    </row>
    <row r="22" spans="1:13" ht="13" customHeight="1" x14ac:dyDescent="0.25">
      <c r="A22" s="671" t="s">
        <v>164</v>
      </c>
      <c r="B22" s="35" t="s">
        <v>288</v>
      </c>
      <c r="C22" s="35" t="s">
        <v>287</v>
      </c>
      <c r="D22" s="36"/>
      <c r="E22" s="968" t="str">
        <f t="shared" ref="E22:E28" si="0">VLOOKUP(J22,Anerkennung,2)</f>
        <v>Routine</v>
      </c>
      <c r="F22" s="969" t="str">
        <f t="shared" ref="F22:F28" si="1">VLOOKUP(J22,Anerkennung,4)</f>
        <v>A</v>
      </c>
      <c r="G22" s="968" t="str">
        <f t="shared" ref="G22:G28" si="2">VLOOKUP(J22,Anerkennung,3)</f>
        <v>Nachweis des Abschlusses der Qualifizierung</v>
      </c>
      <c r="H22" s="971" t="str">
        <f>VLOOKUP(K22,Auflagen,2)</f>
        <v>Keine Auflagen, da bundeseinheitliche Durchführungsvorgabe</v>
      </c>
      <c r="I22" s="359"/>
      <c r="J22" s="946">
        <v>1</v>
      </c>
      <c r="K22" s="962">
        <v>10</v>
      </c>
      <c r="L22" s="317" t="s">
        <v>285</v>
      </c>
      <c r="M22" s="318"/>
    </row>
    <row r="23" spans="1:13" ht="13" customHeight="1" thickBot="1" x14ac:dyDescent="0.3">
      <c r="A23" s="672" t="s">
        <v>165</v>
      </c>
      <c r="B23" s="41" t="s">
        <v>229</v>
      </c>
      <c r="C23" s="909" t="s">
        <v>228</v>
      </c>
      <c r="D23" s="909"/>
      <c r="E23" s="924"/>
      <c r="F23" s="926"/>
      <c r="G23" s="924"/>
      <c r="H23" s="928"/>
      <c r="I23" s="359"/>
      <c r="J23" s="982"/>
      <c r="K23" s="983"/>
      <c r="L23" s="317" t="s">
        <v>285</v>
      </c>
      <c r="M23" s="318"/>
    </row>
    <row r="24" spans="1:13" ht="16" thickBot="1" x14ac:dyDescent="0.3">
      <c r="A24" s="662" t="s">
        <v>166</v>
      </c>
      <c r="B24" s="910" t="s">
        <v>167</v>
      </c>
      <c r="C24" s="911"/>
      <c r="D24" s="911"/>
      <c r="E24" s="47" t="str">
        <f t="shared" si="0"/>
        <v>NEIN</v>
      </c>
      <c r="F24" s="48" t="str">
        <f t="shared" si="1"/>
        <v>-</v>
      </c>
      <c r="G24" s="933" t="str">
        <f t="shared" si="2"/>
        <v>Da die Themen DRK-spezifisch sind, ist eine Anerkennung nicht möglich.</v>
      </c>
      <c r="H24" s="933"/>
      <c r="I24" s="359"/>
      <c r="J24" s="339">
        <v>15</v>
      </c>
      <c r="K24" s="340"/>
      <c r="L24" s="317" t="s">
        <v>285</v>
      </c>
      <c r="M24" s="318"/>
    </row>
    <row r="25" spans="1:13" ht="16" thickBot="1" x14ac:dyDescent="0.3">
      <c r="A25" s="662" t="s">
        <v>168</v>
      </c>
      <c r="B25" s="912" t="s">
        <v>169</v>
      </c>
      <c r="C25" s="912"/>
      <c r="D25" s="912"/>
      <c r="E25" s="47" t="str">
        <f t="shared" si="0"/>
        <v>NEIN</v>
      </c>
      <c r="F25" s="48" t="str">
        <f t="shared" si="1"/>
        <v>-</v>
      </c>
      <c r="G25" s="933" t="str">
        <f t="shared" si="2"/>
        <v>Da die Themen DRK-spezifisch sind, ist eine Anerkennung nicht möglich.</v>
      </c>
      <c r="H25" s="933"/>
      <c r="I25" s="359"/>
      <c r="J25" s="339">
        <v>15</v>
      </c>
      <c r="K25" s="340"/>
      <c r="L25" s="317" t="s">
        <v>285</v>
      </c>
      <c r="M25" s="318"/>
    </row>
    <row r="26" spans="1:13" ht="16" thickBot="1" x14ac:dyDescent="0.3">
      <c r="A26" s="669" t="s">
        <v>170</v>
      </c>
      <c r="B26" s="933" t="s">
        <v>171</v>
      </c>
      <c r="C26" s="933"/>
      <c r="D26" s="933"/>
      <c r="E26" s="60" t="str">
        <f t="shared" si="0"/>
        <v>NEIN</v>
      </c>
      <c r="F26" s="131" t="str">
        <f t="shared" si="1"/>
        <v>-</v>
      </c>
      <c r="G26" s="933" t="str">
        <f t="shared" si="2"/>
        <v>Da die Themen DRK-spezifisch sind, ist eine Anerkennung nicht möglich.</v>
      </c>
      <c r="H26" s="933"/>
      <c r="I26" s="359"/>
      <c r="J26" s="339">
        <v>15</v>
      </c>
      <c r="K26" s="346"/>
      <c r="L26" s="317" t="s">
        <v>285</v>
      </c>
      <c r="M26" s="318"/>
    </row>
    <row r="27" spans="1:13" s="2" customFormat="1" ht="16" thickBot="1" x14ac:dyDescent="0.3">
      <c r="A27" s="662" t="s">
        <v>176</v>
      </c>
      <c r="B27" s="910" t="s">
        <v>223</v>
      </c>
      <c r="C27" s="910"/>
      <c r="D27" s="910"/>
      <c r="E27" s="47" t="str">
        <f t="shared" si="0"/>
        <v>NEIN</v>
      </c>
      <c r="F27" s="48" t="str">
        <f t="shared" si="1"/>
        <v>-</v>
      </c>
      <c r="G27" s="910" t="str">
        <f t="shared" si="2"/>
        <v>Da die Themen DRK-spezifisch sind, ist eine Anerkennung nicht möglich.</v>
      </c>
      <c r="H27" s="910"/>
      <c r="I27" s="359"/>
      <c r="J27" s="339">
        <v>15</v>
      </c>
      <c r="K27" s="346"/>
      <c r="L27" s="332" t="s">
        <v>285</v>
      </c>
      <c r="M27" s="333"/>
    </row>
    <row r="28" spans="1:13" s="2" customFormat="1" ht="19" customHeight="1" x14ac:dyDescent="0.25">
      <c r="A28" s="666" t="s">
        <v>177</v>
      </c>
      <c r="B28" s="916" t="s">
        <v>216</v>
      </c>
      <c r="C28" s="64">
        <v>1</v>
      </c>
      <c r="D28" s="65" t="s">
        <v>218</v>
      </c>
      <c r="E28" s="923" t="str">
        <f t="shared" si="0"/>
        <v>Beurteil ung</v>
      </c>
      <c r="F28" s="925" t="str">
        <f t="shared" si="1"/>
        <v>C</v>
      </c>
      <c r="G28" s="916" t="str">
        <f t="shared" si="2"/>
        <v>Detailierter Nachweis der gemachten Praxiserfahrungen.</v>
      </c>
      <c r="H28" s="927" t="str">
        <f>VLOOKUP(K28,Auflagen,2)</f>
        <v>Die Anerkennung ist nur möglich, wenn die gemachte Erfahrungen dem Umfang und Inhalt unserer Qualifizierung entsprechen oder höherwertig sind; ggf. mit einer Prüfung.</v>
      </c>
      <c r="I28" s="359"/>
      <c r="J28" s="939">
        <v>6</v>
      </c>
      <c r="K28" s="856">
        <v>8</v>
      </c>
      <c r="L28" s="332" t="s">
        <v>285</v>
      </c>
      <c r="M28" s="333"/>
    </row>
    <row r="29" spans="1:13" s="2" customFormat="1" ht="19" customHeight="1" thickBot="1" x14ac:dyDescent="0.3">
      <c r="A29" s="662"/>
      <c r="B29" s="910"/>
      <c r="C29" s="66">
        <v>2</v>
      </c>
      <c r="D29" s="46" t="s">
        <v>219</v>
      </c>
      <c r="E29" s="924"/>
      <c r="F29" s="926"/>
      <c r="G29" s="910"/>
      <c r="H29" s="928"/>
      <c r="I29" s="359"/>
      <c r="J29" s="939"/>
      <c r="K29" s="856"/>
      <c r="L29" s="332" t="s">
        <v>285</v>
      </c>
      <c r="M29" s="333"/>
    </row>
    <row r="30" spans="1:13" s="2" customFormat="1" ht="19" customHeight="1" x14ac:dyDescent="0.25">
      <c r="A30" s="957" t="s">
        <v>179</v>
      </c>
      <c r="B30" s="916" t="s">
        <v>180</v>
      </c>
      <c r="C30" s="64">
        <v>1</v>
      </c>
      <c r="D30" s="67" t="s">
        <v>181</v>
      </c>
      <c r="E30" s="923" t="str">
        <f>VLOOKUP(J30,Anerkennung,2)</f>
        <v>Routine</v>
      </c>
      <c r="F30" s="925" t="str">
        <f>VLOOKUP(J30,Anerkennung,4)</f>
        <v>A</v>
      </c>
      <c r="G30" s="916" t="str">
        <f>VLOOKUP(J30,Anerkennung,3)</f>
        <v>Nachweis des Abschlusses der Qualifizierung</v>
      </c>
      <c r="H30" s="927" t="str">
        <f>VLOOKUP(K30,Auflagen,2)</f>
        <v>Keine Auflagen, da bundeseinheitliche Durchführungsvorgabe</v>
      </c>
      <c r="I30" s="359"/>
      <c r="J30" s="940">
        <v>1</v>
      </c>
      <c r="K30" s="944">
        <v>10</v>
      </c>
      <c r="L30" s="332" t="s">
        <v>285</v>
      </c>
      <c r="M30" s="333"/>
    </row>
    <row r="31" spans="1:13" s="2" customFormat="1" ht="25" customHeight="1" thickBot="1" x14ac:dyDescent="0.3">
      <c r="A31" s="956"/>
      <c r="B31" s="910"/>
      <c r="C31" s="66">
        <v>2</v>
      </c>
      <c r="D31" s="71" t="s">
        <v>363</v>
      </c>
      <c r="E31" s="924"/>
      <c r="F31" s="926"/>
      <c r="G31" s="910"/>
      <c r="H31" s="928"/>
      <c r="I31" s="359"/>
      <c r="J31" s="941"/>
      <c r="K31" s="945"/>
      <c r="L31" s="332" t="s">
        <v>285</v>
      </c>
      <c r="M31" s="333"/>
    </row>
    <row r="32" spans="1:13" s="2" customFormat="1" ht="15.5" x14ac:dyDescent="0.25">
      <c r="A32" s="667" t="s">
        <v>221</v>
      </c>
      <c r="B32" s="76"/>
      <c r="C32" s="76"/>
      <c r="D32" s="37"/>
      <c r="E32" s="37"/>
      <c r="F32" s="38"/>
      <c r="G32" s="39"/>
      <c r="H32" s="40"/>
      <c r="I32" s="359"/>
      <c r="J32" s="347"/>
      <c r="K32" s="348"/>
      <c r="L32" s="332" t="s">
        <v>285</v>
      </c>
      <c r="M32" s="333"/>
    </row>
    <row r="33" spans="1:13" ht="52" customHeight="1" thickBot="1" x14ac:dyDescent="0.3">
      <c r="A33" s="668" t="s">
        <v>182</v>
      </c>
      <c r="B33" s="74" t="s">
        <v>183</v>
      </c>
      <c r="C33" s="932" t="s">
        <v>254</v>
      </c>
      <c r="D33" s="932"/>
      <c r="E33" s="72" t="str">
        <f>VLOOKUP(J33,Anerkennung,2)</f>
        <v>Beurteil ung</v>
      </c>
      <c r="F33" s="73" t="str">
        <f>VLOOKUP(J33,Anerkennung,4)</f>
        <v>C</v>
      </c>
      <c r="G33" s="74" t="str">
        <f>VLOOKUP(J33,Anerkennung,3)</f>
        <v>Detailierter Nachweis des Inhaltes und des Abschlusses der Qualifizierung</v>
      </c>
      <c r="H33" s="75" t="str">
        <f>VLOOKUP(K33,Auflagen,2)</f>
        <v>Die Anerkennung ist nur möglich, wenn die erfolgte Qualifikation im Umfang und im Inhalt unserer Qualifizierung entspricht oder höherwertiger ist; ggf. mit einer Prüfung.</v>
      </c>
      <c r="I33" s="359"/>
      <c r="J33" s="339">
        <v>14</v>
      </c>
      <c r="K33" s="346">
        <v>7</v>
      </c>
      <c r="L33" s="317" t="s">
        <v>285</v>
      </c>
      <c r="M33" s="318"/>
    </row>
    <row r="34" spans="1:13" s="2" customFormat="1" ht="38" customHeight="1" thickBot="1" x14ac:dyDescent="0.3">
      <c r="A34" s="669" t="s">
        <v>184</v>
      </c>
      <c r="B34" s="62" t="s">
        <v>216</v>
      </c>
      <c r="C34" s="933" t="s">
        <v>254</v>
      </c>
      <c r="D34" s="933"/>
      <c r="E34" s="60" t="str">
        <f>VLOOKUP(J34,Anerkennung,2)</f>
        <v>Beurteil ung</v>
      </c>
      <c r="F34" s="61" t="str">
        <f>VLOOKUP(J34,Anerkennung,4)</f>
        <v>C</v>
      </c>
      <c r="G34" s="62" t="str">
        <f>VLOOKUP(J34,Anerkennung,3)</f>
        <v>Detailierter Nachweis der gemachten Praxiserfahrungen.</v>
      </c>
      <c r="H34" s="63" t="str">
        <f>VLOOKUP(K34,Auflagen,2)</f>
        <v>Die Anerkennung ist nur möglich, wenn die gemachte Erfahrungen dem Umfang und Inhalt unserer Qualifizierung entsprechen oder höherwertig sind; ggf. mit einer Prüfung.</v>
      </c>
      <c r="I34" s="359"/>
      <c r="J34" s="339">
        <v>6</v>
      </c>
      <c r="K34" s="346">
        <v>8</v>
      </c>
      <c r="L34" s="332" t="s">
        <v>285</v>
      </c>
      <c r="M34" s="333"/>
    </row>
    <row r="35" spans="1:13" ht="12.5" x14ac:dyDescent="0.25">
      <c r="A35" s="318"/>
      <c r="B35" s="363"/>
      <c r="C35" s="363"/>
      <c r="D35" s="364"/>
      <c r="E35" s="364"/>
      <c r="F35" s="364"/>
      <c r="G35" s="364"/>
      <c r="H35" s="364"/>
      <c r="I35" s="318"/>
      <c r="J35" s="318"/>
      <c r="K35" s="318"/>
      <c r="L35" s="317"/>
      <c r="M35" s="318"/>
    </row>
    <row r="36" spans="1:13" ht="12.5" x14ac:dyDescent="0.25">
      <c r="A36" s="318"/>
      <c r="B36" s="363"/>
      <c r="C36" s="363"/>
      <c r="D36" s="364"/>
      <c r="E36" s="364"/>
      <c r="F36" s="364"/>
      <c r="G36" s="364"/>
      <c r="H36" s="364"/>
      <c r="I36" s="318"/>
      <c r="J36" s="318"/>
      <c r="K36" s="318"/>
      <c r="L36" s="317"/>
      <c r="M36" s="318"/>
    </row>
    <row r="37" spans="1:13" ht="12.5" x14ac:dyDescent="0.25">
      <c r="B37" s="77"/>
      <c r="C37" s="77"/>
      <c r="I37" s="82"/>
      <c r="J37" s="82"/>
      <c r="K37" s="82"/>
      <c r="L37" s="82"/>
      <c r="M37" s="82"/>
    </row>
    <row r="38" spans="1:13" ht="12.5" x14ac:dyDescent="0.25">
      <c r="B38" s="77"/>
      <c r="C38" s="77"/>
      <c r="I38" s="82"/>
      <c r="J38" s="82"/>
      <c r="K38" s="82"/>
      <c r="L38" s="82"/>
      <c r="M38" s="82"/>
    </row>
    <row r="39" spans="1:13" ht="12.5" x14ac:dyDescent="0.25">
      <c r="B39" s="77"/>
      <c r="C39" s="77"/>
      <c r="I39" s="82"/>
      <c r="J39" s="82"/>
      <c r="K39" s="82"/>
      <c r="L39" s="82"/>
      <c r="M39" s="82"/>
    </row>
  </sheetData>
  <sheetProtection algorithmName="SHA-512" hashValue="7O4xwaTtSb9y45bLCKbNEyvDRu+EM+kZXK+paKb+BcJ49ItZNjVHOJuG2sYuE91ETQgtHUBIUP/D4fUW9XJD8A==" saltValue="akBOyVqYsLfiqwxdndpaTw==" spinCount="100000" sheet="1" objects="1" scenarios="1"/>
  <mergeCells count="35">
    <mergeCell ref="B8:H8"/>
    <mergeCell ref="B10:H10"/>
    <mergeCell ref="B16:H16"/>
    <mergeCell ref="J30:J31"/>
    <mergeCell ref="K30:K31"/>
    <mergeCell ref="J28:J29"/>
    <mergeCell ref="K28:K29"/>
    <mergeCell ref="J22:J23"/>
    <mergeCell ref="K22:K23"/>
    <mergeCell ref="B27:D27"/>
    <mergeCell ref="G27:H27"/>
    <mergeCell ref="B25:D25"/>
    <mergeCell ref="G25:H25"/>
    <mergeCell ref="H30:H31"/>
    <mergeCell ref="B28:B29"/>
    <mergeCell ref="E28:E29"/>
    <mergeCell ref="C34:D34"/>
    <mergeCell ref="E30:E31"/>
    <mergeCell ref="F30:F31"/>
    <mergeCell ref="G30:G31"/>
    <mergeCell ref="A30:A31"/>
    <mergeCell ref="B30:B31"/>
    <mergeCell ref="C33:D33"/>
    <mergeCell ref="F28:F29"/>
    <mergeCell ref="G28:G29"/>
    <mergeCell ref="H28:H29"/>
    <mergeCell ref="C23:D23"/>
    <mergeCell ref="B24:D24"/>
    <mergeCell ref="G24:H24"/>
    <mergeCell ref="B26:D26"/>
    <mergeCell ref="G26:H26"/>
    <mergeCell ref="E22:E23"/>
    <mergeCell ref="F22:F23"/>
    <mergeCell ref="G22:G23"/>
    <mergeCell ref="H22:H23"/>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1AF6E-A05F-42B9-83A5-547A0B3D03D7}">
  <sheetPr>
    <tabColor rgb="FF7030A0"/>
  </sheetPr>
  <dimension ref="A1:CQO2181"/>
  <sheetViews>
    <sheetView showGridLines="0" zoomScaleNormal="100" zoomScaleSheetLayoutView="180" zoomScalePageLayoutView="90" workbookViewId="0">
      <pane ySplit="5" topLeftCell="A6" activePane="bottomLeft" state="frozen"/>
      <selection activeCell="D33" sqref="D33"/>
      <selection pane="bottomLeft" activeCell="D42" sqref="D42"/>
    </sheetView>
  </sheetViews>
  <sheetFormatPr baseColWidth="10" defaultColWidth="14.26953125" defaultRowHeight="10" x14ac:dyDescent="0.25"/>
  <cols>
    <col min="1" max="1" width="157.08984375" style="221" bestFit="1" customWidth="1"/>
    <col min="2" max="2" width="27.81640625" style="3" bestFit="1" customWidth="1"/>
    <col min="3" max="3" width="27.6328125" style="3" bestFit="1" customWidth="1"/>
    <col min="4" max="5" width="26.1796875" style="3" bestFit="1" customWidth="1"/>
    <col min="6" max="6" width="26.08984375" style="3" bestFit="1" customWidth="1"/>
    <col min="7" max="11" width="26.08984375" style="221" bestFit="1" customWidth="1"/>
    <col min="12" max="12" width="27.1796875" style="221" bestFit="1" customWidth="1"/>
    <col min="13" max="14" width="27.1796875" style="3" bestFit="1" customWidth="1"/>
    <col min="15" max="15" width="27.1796875" style="257" bestFit="1" customWidth="1"/>
    <col min="16" max="17" width="27.1796875" style="3" bestFit="1" customWidth="1"/>
    <col min="18" max="25" width="26.08984375" style="3" bestFit="1" customWidth="1"/>
    <col min="26" max="28" width="25.90625" style="3" bestFit="1" customWidth="1"/>
    <col min="29" max="29" width="23.453125" style="3" bestFit="1" customWidth="1"/>
    <col min="30" max="30" width="24.453125" style="3" bestFit="1" customWidth="1"/>
    <col min="31" max="40" width="27.453125" style="3" bestFit="1" customWidth="1"/>
    <col min="41" max="41" width="26.7265625" style="3" bestFit="1" customWidth="1"/>
    <col min="42" max="46" width="24.54296875" style="3" bestFit="1" customWidth="1"/>
    <col min="47" max="56" width="28.26953125" style="3" bestFit="1" customWidth="1"/>
    <col min="57" max="58" width="24.7265625" style="3" bestFit="1" customWidth="1"/>
    <col min="59" max="66" width="24.6328125" style="3" bestFit="1" customWidth="1"/>
    <col min="67" max="67" width="26.08984375" style="3" bestFit="1" customWidth="1"/>
    <col min="68" max="68" width="24.6328125" style="3" bestFit="1" customWidth="1"/>
    <col min="69" max="76" width="26.26953125" style="3" bestFit="1" customWidth="1"/>
    <col min="77" max="77" width="25.90625" style="3" bestFit="1" customWidth="1"/>
    <col min="78" max="79" width="27.08984375" style="3" bestFit="1" customWidth="1"/>
    <col min="80" max="88" width="25.90625" style="3" bestFit="1" customWidth="1"/>
    <col min="89" max="90" width="24.54296875" style="3" bestFit="1" customWidth="1"/>
    <col min="91" max="93" width="24.453125" style="3" bestFit="1" customWidth="1"/>
    <col min="94" max="95" width="26.453125" style="3" bestFit="1" customWidth="1"/>
    <col min="96" max="97" width="26.7265625" style="3" bestFit="1" customWidth="1"/>
    <col min="98" max="98" width="26.08984375" style="3" bestFit="1" customWidth="1"/>
    <col min="99" max="100" width="24.6328125" style="3" bestFit="1" customWidth="1"/>
    <col min="101" max="108" width="27.26953125" style="3" bestFit="1" customWidth="1"/>
    <col min="109" max="109" width="26.1796875" style="3" bestFit="1" customWidth="1"/>
    <col min="110" max="113" width="27.26953125" style="3" bestFit="1" customWidth="1"/>
    <col min="114" max="114" width="24.453125" style="3" bestFit="1" customWidth="1"/>
    <col min="115" max="116" width="24.08984375" style="3" bestFit="1" customWidth="1"/>
    <col min="117" max="122" width="25.1796875" style="3" bestFit="1" customWidth="1"/>
    <col min="123" max="129" width="24.453125" style="3" bestFit="1" customWidth="1"/>
    <col min="130" max="135" width="24.54296875" style="3" bestFit="1" customWidth="1"/>
    <col min="136" max="136" width="27.36328125" style="3" bestFit="1" customWidth="1"/>
    <col min="137" max="137" width="27.1796875" style="3" bestFit="1" customWidth="1"/>
    <col min="138" max="138" width="27.26953125" style="3" bestFit="1" customWidth="1"/>
    <col min="139" max="144" width="24.7265625" style="3" bestFit="1" customWidth="1"/>
    <col min="145" max="151" width="25.6328125" style="3" bestFit="1" customWidth="1"/>
    <col min="152" max="153" width="24.6328125" style="3" bestFit="1" customWidth="1"/>
    <col min="154" max="156" width="27.26953125" style="3" bestFit="1" customWidth="1"/>
    <col min="157" max="161" width="26.08984375" style="3" bestFit="1" customWidth="1"/>
    <col min="162" max="162" width="25.90625" style="3" bestFit="1" customWidth="1"/>
    <col min="163" max="165" width="27.08984375" style="3" bestFit="1" customWidth="1"/>
    <col min="166" max="173" width="25.90625" style="3" bestFit="1" customWidth="1"/>
    <col min="174" max="181" width="27.26953125" style="3" bestFit="1" customWidth="1"/>
    <col min="182" max="184" width="24.6328125" style="3" bestFit="1" customWidth="1"/>
    <col min="185" max="185" width="27.36328125" style="3" bestFit="1" customWidth="1"/>
    <col min="186" max="187" width="26.26953125" style="3" bestFit="1" customWidth="1"/>
    <col min="188" max="191" width="24.453125" style="3" bestFit="1" customWidth="1"/>
    <col min="192" max="201" width="25.81640625" style="3" bestFit="1" customWidth="1"/>
    <col min="202" max="205" width="24.08984375" style="3" bestFit="1" customWidth="1"/>
    <col min="206" max="206" width="15.54296875" style="3" bestFit="1" customWidth="1"/>
    <col min="207" max="213" width="176.36328125" style="3" bestFit="1" customWidth="1"/>
    <col min="214" max="214" width="13.54296875" style="3" bestFit="1" customWidth="1"/>
    <col min="215" max="215" width="183.453125" style="3" bestFit="1" customWidth="1"/>
    <col min="216" max="216" width="65.6328125" style="3" bestFit="1" customWidth="1"/>
    <col min="217" max="217" width="10.6328125" style="3" bestFit="1" customWidth="1"/>
    <col min="218" max="218" width="17.26953125" style="3" bestFit="1" customWidth="1"/>
    <col min="219" max="220" width="169.81640625" style="3" bestFit="1" customWidth="1"/>
    <col min="221" max="221" width="13.54296875" style="3" bestFit="1" customWidth="1"/>
    <col min="222" max="222" width="176.81640625" style="3" bestFit="1" customWidth="1"/>
    <col min="223" max="223" width="50.26953125" style="3" bestFit="1" customWidth="1"/>
    <col min="224" max="224" width="10.6328125" style="3" bestFit="1" customWidth="1"/>
    <col min="225" max="225" width="16.26953125" style="3" bestFit="1" customWidth="1"/>
    <col min="226" max="226" width="37.08984375" style="3" bestFit="1" customWidth="1"/>
    <col min="227" max="228" width="176.36328125" style="3" bestFit="1" customWidth="1"/>
    <col min="229" max="229" width="12.90625" style="3" bestFit="1" customWidth="1"/>
    <col min="230" max="230" width="183.453125" style="3" bestFit="1" customWidth="1"/>
    <col min="231" max="231" width="58.54296875" style="3" bestFit="1" customWidth="1"/>
    <col min="232" max="235" width="176.36328125" style="3" bestFit="1" customWidth="1"/>
    <col min="236" max="236" width="12.90625" style="3" bestFit="1" customWidth="1"/>
    <col min="237" max="237" width="183.453125" style="3" bestFit="1" customWidth="1"/>
    <col min="238" max="238" width="73.54296875" style="3" bestFit="1" customWidth="1"/>
    <col min="239" max="239" width="10.6328125" style="3" bestFit="1" customWidth="1"/>
    <col min="240" max="240" width="17.26953125" style="3" bestFit="1" customWidth="1"/>
    <col min="241" max="243" width="156.81640625" style="3" bestFit="1" customWidth="1"/>
    <col min="244" max="244" width="12.90625" style="3" bestFit="1" customWidth="1"/>
    <col min="245" max="245" width="163.7265625" style="3" bestFit="1" customWidth="1"/>
    <col min="246" max="246" width="65.6328125" style="3" bestFit="1" customWidth="1"/>
    <col min="247" max="247" width="10.6328125" style="3" bestFit="1" customWidth="1"/>
    <col min="248" max="248" width="16.7265625" style="3" bestFit="1" customWidth="1"/>
    <col min="249" max="249" width="24.81640625" style="3" bestFit="1" customWidth="1"/>
    <col min="250" max="251" width="176.36328125" style="3" bestFit="1" customWidth="1"/>
    <col min="252" max="252" width="15.6328125" style="3" bestFit="1" customWidth="1"/>
    <col min="253" max="253" width="183.453125" style="3" bestFit="1" customWidth="1"/>
    <col min="254" max="254" width="65.6328125" style="3" bestFit="1" customWidth="1"/>
    <col min="255" max="255" width="10.6328125" style="3" bestFit="1" customWidth="1"/>
    <col min="256" max="256" width="17.26953125" style="3" bestFit="1" customWidth="1"/>
    <col min="257" max="257" width="41" style="3" bestFit="1" customWidth="1"/>
    <col min="258" max="261" width="156.81640625" style="3" bestFit="1" customWidth="1"/>
    <col min="262" max="262" width="12.81640625" style="3" bestFit="1" customWidth="1"/>
    <col min="263" max="263" width="163.7265625" style="3" bestFit="1" customWidth="1"/>
    <col min="264" max="264" width="65.6328125" style="3" bestFit="1" customWidth="1"/>
    <col min="265" max="265" width="10.6328125" style="3" bestFit="1" customWidth="1"/>
    <col min="266" max="266" width="16.7265625" style="3" bestFit="1" customWidth="1"/>
    <col min="267" max="267" width="32.54296875" style="3" bestFit="1" customWidth="1"/>
    <col min="268" max="270" width="156.81640625" style="3" bestFit="1" customWidth="1"/>
    <col min="271" max="271" width="12.90625" style="3" bestFit="1" customWidth="1"/>
    <col min="272" max="272" width="163.7265625" style="3" bestFit="1" customWidth="1"/>
    <col min="273" max="274" width="176.36328125" style="3" bestFit="1" customWidth="1"/>
    <col min="275" max="275" width="12.90625" style="3" bestFit="1" customWidth="1"/>
    <col min="276" max="276" width="183.453125" style="3" bestFit="1" customWidth="1"/>
    <col min="277" max="277" width="65.6328125" style="3" bestFit="1" customWidth="1"/>
    <col min="278" max="278" width="10.6328125" style="3" bestFit="1" customWidth="1"/>
    <col min="279" max="279" width="17.26953125" style="3" bestFit="1" customWidth="1"/>
    <col min="280" max="285" width="169.81640625" style="3" bestFit="1" customWidth="1"/>
    <col min="286" max="286" width="12.90625" style="3" bestFit="1" customWidth="1"/>
    <col min="287" max="287" width="176.81640625" style="3" bestFit="1" customWidth="1"/>
    <col min="288" max="288" width="50.26953125" style="3" bestFit="1" customWidth="1"/>
    <col min="289" max="289" width="10.6328125" style="3" bestFit="1" customWidth="1"/>
    <col min="290" max="290" width="16.26953125" style="3" bestFit="1" customWidth="1"/>
    <col min="291" max="291" width="33.453125" style="3" bestFit="1" customWidth="1"/>
    <col min="292" max="293" width="156.81640625" style="3" bestFit="1" customWidth="1"/>
    <col min="294" max="294" width="14.7265625" style="3" bestFit="1" customWidth="1"/>
    <col min="295" max="295" width="163.7265625" style="3" bestFit="1" customWidth="1"/>
    <col min="296" max="296" width="73.54296875" style="3" bestFit="1" customWidth="1"/>
    <col min="297" max="298" width="169.81640625" style="3" bestFit="1" customWidth="1"/>
    <col min="299" max="299" width="14.7265625" style="3" bestFit="1" customWidth="1"/>
    <col min="300" max="300" width="176.81640625" style="3" bestFit="1" customWidth="1"/>
    <col min="301" max="301" width="65.6328125" style="3" bestFit="1" customWidth="1"/>
    <col min="302" max="302" width="10.6328125" style="3" bestFit="1" customWidth="1"/>
    <col min="303" max="303" width="16.7265625" style="3" bestFit="1" customWidth="1"/>
    <col min="304" max="304" width="40.26953125" style="3" bestFit="1" customWidth="1"/>
    <col min="305" max="306" width="169.81640625" style="3" bestFit="1" customWidth="1"/>
    <col min="307" max="307" width="15" style="3" bestFit="1" customWidth="1"/>
    <col min="308" max="308" width="176.81640625" style="3" bestFit="1" customWidth="1"/>
    <col min="309" max="309" width="50.26953125" style="3" bestFit="1" customWidth="1"/>
    <col min="310" max="310" width="10.6328125" style="3" bestFit="1" customWidth="1"/>
    <col min="311" max="311" width="16.26953125" style="3" bestFit="1" customWidth="1"/>
    <col min="312" max="313" width="169.81640625" style="3" bestFit="1" customWidth="1"/>
    <col min="314" max="314" width="15" style="3" bestFit="1" customWidth="1"/>
    <col min="315" max="315" width="176.81640625" style="3" bestFit="1" customWidth="1"/>
    <col min="316" max="316" width="73.54296875" style="3" bestFit="1" customWidth="1"/>
    <col min="317" max="318" width="169.81640625" style="3" bestFit="1" customWidth="1"/>
    <col min="319" max="319" width="15" style="3" bestFit="1" customWidth="1"/>
    <col min="320" max="320" width="176.81640625" style="3" bestFit="1" customWidth="1"/>
    <col min="321" max="321" width="65.6328125" style="3" bestFit="1" customWidth="1"/>
    <col min="322" max="322" width="10.6328125" style="3" bestFit="1" customWidth="1"/>
    <col min="323" max="323" width="16.7265625" style="3" bestFit="1" customWidth="1"/>
    <col min="324" max="324" width="41.54296875" style="3" bestFit="1" customWidth="1"/>
    <col min="325" max="326" width="156.81640625" style="3" bestFit="1" customWidth="1"/>
    <col min="327" max="327" width="14.54296875" style="3" bestFit="1" customWidth="1"/>
    <col min="328" max="328" width="163.7265625" style="3" bestFit="1" customWidth="1"/>
    <col min="329" max="329" width="65.6328125" style="3" bestFit="1" customWidth="1"/>
    <col min="330" max="330" width="10.6328125" style="3" bestFit="1" customWidth="1"/>
    <col min="331" max="331" width="16.7265625" style="3" bestFit="1" customWidth="1"/>
    <col min="332" max="332" width="40.7265625" style="3" bestFit="1" customWidth="1"/>
    <col min="333" max="336" width="156.81640625" style="3" bestFit="1" customWidth="1"/>
    <col min="337" max="337" width="15.54296875" style="3" bestFit="1" customWidth="1"/>
    <col min="338" max="338" width="163.7265625" style="3" bestFit="1" customWidth="1"/>
    <col min="339" max="339" width="65.6328125" style="3" bestFit="1" customWidth="1"/>
    <col min="340" max="340" width="10.6328125" style="3" bestFit="1" customWidth="1"/>
    <col min="341" max="341" width="17.26953125" style="3" bestFit="1" customWidth="1"/>
    <col min="342" max="342" width="29.453125" style="3" bestFit="1" customWidth="1"/>
    <col min="343" max="354" width="169.81640625" style="3" bestFit="1" customWidth="1"/>
    <col min="355" max="355" width="16.6328125" style="3" bestFit="1" customWidth="1"/>
    <col min="356" max="356" width="176.81640625" style="3" bestFit="1" customWidth="1"/>
    <col min="357" max="357" width="50.26953125" style="3" bestFit="1" customWidth="1"/>
    <col min="358" max="358" width="10.6328125" style="3" bestFit="1" customWidth="1"/>
    <col min="359" max="359" width="16.26953125" style="3" bestFit="1" customWidth="1"/>
    <col min="360" max="360" width="32.6328125" style="3" bestFit="1" customWidth="1"/>
    <col min="361" max="362" width="169.81640625" style="3" bestFit="1" customWidth="1"/>
    <col min="363" max="363" width="14.453125" style="3" bestFit="1" customWidth="1"/>
    <col min="364" max="364" width="176.81640625" style="3" bestFit="1" customWidth="1"/>
    <col min="365" max="365" width="65.6328125" style="3" bestFit="1" customWidth="1"/>
    <col min="366" max="366" width="10.6328125" style="3" bestFit="1" customWidth="1"/>
    <col min="367" max="367" width="16.7265625" style="3" bestFit="1" customWidth="1"/>
    <col min="368" max="368" width="31.36328125" style="3" bestFit="1" customWidth="1"/>
    <col min="369" max="370" width="58.1796875" style="3" bestFit="1" customWidth="1"/>
    <col min="371" max="371" width="13.08984375" style="3" bestFit="1" customWidth="1"/>
    <col min="372" max="372" width="65.26953125" style="3" bestFit="1" customWidth="1"/>
    <col min="373" max="373" width="50.26953125" style="3" bestFit="1" customWidth="1"/>
    <col min="374" max="374" width="10.6328125" style="3" bestFit="1" customWidth="1"/>
    <col min="375" max="375" width="16.26953125" style="3" bestFit="1" customWidth="1"/>
    <col min="376" max="376" width="35.90625" style="3" bestFit="1" customWidth="1"/>
    <col min="377" max="386" width="156.81640625" style="3" bestFit="1" customWidth="1"/>
    <col min="387" max="387" width="13" style="3" bestFit="1" customWidth="1"/>
    <col min="388" max="388" width="163.7265625" style="3" bestFit="1" customWidth="1"/>
    <col min="389" max="389" width="65.6328125" style="3" bestFit="1" customWidth="1"/>
    <col min="390" max="390" width="10.6328125" style="3" bestFit="1" customWidth="1"/>
    <col min="391" max="391" width="17.26953125" style="3" bestFit="1" customWidth="1"/>
    <col min="392" max="399" width="169.81640625" style="3" bestFit="1" customWidth="1"/>
    <col min="400" max="400" width="13" style="3" bestFit="1" customWidth="1"/>
    <col min="401" max="401" width="176.81640625" style="3" bestFit="1" customWidth="1"/>
    <col min="402" max="402" width="50.26953125" style="3" bestFit="1" customWidth="1"/>
    <col min="403" max="406" width="169.81640625" style="3" bestFit="1" customWidth="1"/>
    <col min="407" max="407" width="13" style="3" bestFit="1" customWidth="1"/>
    <col min="408" max="408" width="176.81640625" style="3" bestFit="1" customWidth="1"/>
    <col min="409" max="409" width="76.7265625" style="3" bestFit="1" customWidth="1"/>
    <col min="410" max="410" width="10.6328125" style="3" bestFit="1" customWidth="1"/>
    <col min="411" max="411" width="16.26953125" style="3" bestFit="1" customWidth="1"/>
    <col min="412" max="414" width="156.81640625" style="3" bestFit="1" customWidth="1"/>
    <col min="415" max="415" width="13" style="3" bestFit="1" customWidth="1"/>
    <col min="416" max="416" width="163.7265625" style="3" bestFit="1" customWidth="1"/>
    <col min="417" max="417" width="65.6328125" style="3" bestFit="1" customWidth="1"/>
    <col min="418" max="418" width="10.6328125" style="3" bestFit="1" customWidth="1"/>
    <col min="419" max="419" width="16.7265625" style="3" bestFit="1" customWidth="1"/>
    <col min="420" max="420" width="24.36328125" style="3" bestFit="1" customWidth="1"/>
    <col min="421" max="422" width="169.81640625" style="3" bestFit="1" customWidth="1"/>
    <col min="423" max="423" width="14.36328125" style="3" bestFit="1" customWidth="1"/>
    <col min="424" max="424" width="176.81640625" style="3" bestFit="1" customWidth="1"/>
    <col min="425" max="425" width="58.54296875" style="3" bestFit="1" customWidth="1"/>
    <col min="426" max="437" width="156.81640625" style="3" bestFit="1" customWidth="1"/>
    <col min="438" max="438" width="14.36328125" style="3" bestFit="1" customWidth="1"/>
    <col min="439" max="439" width="163.7265625" style="3" bestFit="1" customWidth="1"/>
    <col min="440" max="440" width="65.6328125" style="3" bestFit="1" customWidth="1"/>
    <col min="441" max="441" width="10.6328125" style="3" bestFit="1" customWidth="1"/>
    <col min="442" max="442" width="17.26953125" style="3" bestFit="1" customWidth="1"/>
    <col min="443" max="443" width="37.54296875" style="3" bestFit="1" customWidth="1"/>
    <col min="444" max="449" width="176.36328125" style="3" bestFit="1" customWidth="1"/>
    <col min="450" max="450" width="14.453125" style="3" bestFit="1" customWidth="1"/>
    <col min="451" max="451" width="183.453125" style="3" bestFit="1" customWidth="1"/>
    <col min="452" max="452" width="65.6328125" style="3" bestFit="1" customWidth="1"/>
    <col min="453" max="453" width="10.6328125" style="3" bestFit="1" customWidth="1"/>
    <col min="454" max="454" width="17.26953125" style="3" bestFit="1" customWidth="1"/>
    <col min="455" max="456" width="169.81640625" style="3" bestFit="1" customWidth="1"/>
    <col min="457" max="457" width="14.453125" style="3" bestFit="1" customWidth="1"/>
    <col min="458" max="458" width="176.81640625" style="3" bestFit="1" customWidth="1"/>
    <col min="459" max="459" width="50.26953125" style="3" bestFit="1" customWidth="1"/>
    <col min="460" max="460" width="10.6328125" style="3" bestFit="1" customWidth="1"/>
    <col min="461" max="461" width="16.26953125" style="3" bestFit="1" customWidth="1"/>
    <col min="462" max="462" width="37.453125" style="3" bestFit="1" customWidth="1"/>
    <col min="463" max="466" width="176.36328125" style="3" bestFit="1" customWidth="1"/>
    <col min="467" max="467" width="15.54296875" style="3" bestFit="1" customWidth="1"/>
    <col min="468" max="468" width="183.453125" style="3" bestFit="1" customWidth="1"/>
    <col min="469" max="469" width="65.6328125" style="3" bestFit="1" customWidth="1"/>
    <col min="470" max="470" width="10.6328125" style="3" bestFit="1" customWidth="1"/>
    <col min="471" max="471" width="17.26953125" style="3" bestFit="1" customWidth="1"/>
    <col min="472" max="481" width="169.81640625" style="3" bestFit="1" customWidth="1"/>
    <col min="482" max="482" width="15.54296875" style="3" bestFit="1" customWidth="1"/>
    <col min="483" max="483" width="176.81640625" style="3" bestFit="1" customWidth="1"/>
    <col min="484" max="484" width="65.6328125" style="3" bestFit="1" customWidth="1"/>
    <col min="485" max="485" width="10.6328125" style="3" bestFit="1" customWidth="1"/>
    <col min="486" max="486" width="16.7265625" style="3" bestFit="1" customWidth="1"/>
    <col min="487" max="487" width="52.6328125" style="3" bestFit="1" customWidth="1"/>
    <col min="488" max="489" width="169.81640625" style="3" bestFit="1" customWidth="1"/>
    <col min="490" max="490" width="15.54296875" style="3" bestFit="1" customWidth="1"/>
    <col min="491" max="491" width="176.81640625" style="3" bestFit="1" customWidth="1"/>
    <col min="492" max="493" width="176.36328125" style="3" bestFit="1" customWidth="1"/>
    <col min="494" max="494" width="15.54296875" style="3" bestFit="1" customWidth="1"/>
    <col min="495" max="495" width="183.453125" style="3" bestFit="1" customWidth="1"/>
    <col min="496" max="496" width="58.54296875" style="3" bestFit="1" customWidth="1"/>
    <col min="497" max="498" width="176.36328125" style="3" bestFit="1" customWidth="1"/>
    <col min="499" max="499" width="15.54296875" style="3" bestFit="1" customWidth="1"/>
    <col min="500" max="500" width="183.453125" style="3" bestFit="1" customWidth="1"/>
    <col min="501" max="501" width="73.54296875" style="3" bestFit="1" customWidth="1"/>
    <col min="502" max="506" width="176.36328125" style="3" bestFit="1" customWidth="1"/>
    <col min="507" max="507" width="15.54296875" style="3" bestFit="1" customWidth="1"/>
    <col min="508" max="508" width="183.453125" style="3" bestFit="1" customWidth="1"/>
    <col min="509" max="509" width="65.6328125" style="3" bestFit="1" customWidth="1"/>
    <col min="510" max="510" width="10.6328125" style="3" bestFit="1" customWidth="1"/>
    <col min="511" max="511" width="17.26953125" style="3" bestFit="1" customWidth="1"/>
    <col min="512" max="513" width="176.36328125" style="3" bestFit="1" customWidth="1"/>
    <col min="514" max="514" width="15.54296875" style="3" bestFit="1" customWidth="1"/>
    <col min="515" max="515" width="183.453125" style="3" bestFit="1" customWidth="1"/>
    <col min="516" max="516" width="76.1796875" style="3" bestFit="1" customWidth="1"/>
    <col min="517" max="517" width="10.6328125" style="3" bestFit="1" customWidth="1"/>
    <col min="518" max="518" width="16.36328125" style="3" bestFit="1" customWidth="1"/>
    <col min="519" max="524" width="156.81640625" style="3" bestFit="1" customWidth="1"/>
    <col min="525" max="525" width="15.54296875" style="3" bestFit="1" customWidth="1"/>
    <col min="526" max="526" width="163.7265625" style="3" bestFit="1" customWidth="1"/>
    <col min="527" max="527" width="65.6328125" style="3" bestFit="1" customWidth="1"/>
    <col min="528" max="528" width="10.6328125" style="3" bestFit="1" customWidth="1"/>
    <col min="529" max="529" width="16.7265625" style="3" bestFit="1" customWidth="1"/>
    <col min="530" max="530" width="48.36328125" style="3" bestFit="1" customWidth="1"/>
    <col min="531" max="532" width="176.36328125" style="3" bestFit="1" customWidth="1"/>
    <col min="533" max="533" width="12.81640625" style="3" bestFit="1" customWidth="1"/>
    <col min="534" max="534" width="183.453125" style="3" bestFit="1" customWidth="1"/>
    <col min="535" max="535" width="58.54296875" style="3" bestFit="1" customWidth="1"/>
    <col min="536" max="538" width="169.81640625" style="3" bestFit="1" customWidth="1"/>
    <col min="539" max="539" width="12.81640625" style="3" bestFit="1" customWidth="1"/>
    <col min="540" max="540" width="176.81640625" style="3" bestFit="1" customWidth="1"/>
    <col min="541" max="542" width="176.36328125" style="3" bestFit="1" customWidth="1"/>
    <col min="543" max="543" width="12.81640625" style="3" bestFit="1" customWidth="1"/>
    <col min="544" max="544" width="183.453125" style="3" bestFit="1" customWidth="1"/>
    <col min="545" max="545" width="73.54296875" style="3" bestFit="1" customWidth="1"/>
    <col min="546" max="547" width="156.81640625" style="3" bestFit="1" customWidth="1"/>
    <col min="548" max="548" width="12.81640625" style="3" bestFit="1" customWidth="1"/>
    <col min="549" max="549" width="163.7265625" style="3" bestFit="1" customWidth="1"/>
    <col min="550" max="550" width="65.6328125" style="3" bestFit="1" customWidth="1"/>
    <col min="551" max="551" width="10.6328125" style="3" bestFit="1" customWidth="1"/>
    <col min="552" max="552" width="17.26953125" style="3" bestFit="1" customWidth="1"/>
    <col min="553" max="554" width="156.81640625" style="3" bestFit="1" customWidth="1"/>
    <col min="555" max="555" width="12.81640625" style="3" bestFit="1" customWidth="1"/>
    <col min="556" max="556" width="163.7265625" style="3" bestFit="1" customWidth="1"/>
    <col min="557" max="557" width="65.6328125" style="3" bestFit="1" customWidth="1"/>
    <col min="558" max="558" width="10.6328125" style="3" bestFit="1" customWidth="1"/>
    <col min="559" max="559" width="16.7265625" style="3" bestFit="1" customWidth="1"/>
    <col min="560" max="560" width="24.6328125" style="3" bestFit="1" customWidth="1"/>
    <col min="561" max="564" width="156.81640625" style="3" bestFit="1" customWidth="1"/>
    <col min="565" max="565" width="14.26953125" style="3" bestFit="1" customWidth="1"/>
    <col min="566" max="566" width="163.7265625" style="3" bestFit="1" customWidth="1"/>
    <col min="567" max="573" width="176.36328125" style="3" bestFit="1" customWidth="1"/>
    <col min="574" max="574" width="14.26953125" style="3" bestFit="1" customWidth="1"/>
    <col min="575" max="575" width="183.453125" style="3" bestFit="1" customWidth="1"/>
    <col min="576" max="576" width="65.6328125" style="3" bestFit="1" customWidth="1"/>
    <col min="577" max="577" width="10.6328125" style="3" bestFit="1" customWidth="1"/>
    <col min="578" max="578" width="17.26953125" style="3" bestFit="1" customWidth="1"/>
    <col min="579" max="580" width="176.36328125" style="3" bestFit="1" customWidth="1"/>
    <col min="581" max="581" width="14.26953125" style="3" bestFit="1" customWidth="1"/>
    <col min="582" max="582" width="183.453125" style="3" bestFit="1" customWidth="1"/>
    <col min="583" max="583" width="76.1796875" style="3" bestFit="1" customWidth="1"/>
    <col min="584" max="584" width="10.6328125" style="3" bestFit="1" customWidth="1"/>
    <col min="585" max="585" width="16.36328125" style="3" bestFit="1" customWidth="1"/>
    <col min="586" max="586" width="38.6328125" style="3" bestFit="1" customWidth="1"/>
    <col min="587" max="588" width="176.36328125" style="3" bestFit="1" customWidth="1"/>
    <col min="589" max="589" width="12.54296875" style="3" bestFit="1" customWidth="1"/>
    <col min="590" max="590" width="183.453125" style="3" bestFit="1" customWidth="1"/>
    <col min="591" max="591" width="58.54296875" style="3" bestFit="1" customWidth="1"/>
    <col min="592" max="594" width="169.81640625" style="3" bestFit="1" customWidth="1"/>
    <col min="595" max="595" width="12.54296875" style="3" bestFit="1" customWidth="1"/>
    <col min="596" max="596" width="176.81640625" style="3" bestFit="1" customWidth="1"/>
    <col min="597" max="598" width="176.36328125" style="3" bestFit="1" customWidth="1"/>
    <col min="599" max="599" width="12.54296875" style="3" bestFit="1" customWidth="1"/>
    <col min="600" max="600" width="183.453125" style="3" bestFit="1" customWidth="1"/>
    <col min="601" max="601" width="73.54296875" style="3" bestFit="1" customWidth="1"/>
    <col min="602" max="602" width="10.6328125" style="3" bestFit="1" customWidth="1"/>
    <col min="603" max="603" width="17.26953125" style="3" bestFit="1" customWidth="1"/>
    <col min="604" max="606" width="156.81640625" style="3" bestFit="1" customWidth="1"/>
    <col min="607" max="607" width="12.54296875" style="3" bestFit="1" customWidth="1"/>
    <col min="608" max="608" width="163.7265625" style="3" bestFit="1" customWidth="1"/>
    <col min="609" max="609" width="65.6328125" style="3" bestFit="1" customWidth="1"/>
    <col min="610" max="610" width="10.6328125" style="3" bestFit="1" customWidth="1"/>
    <col min="611" max="611" width="16.7265625" style="3" bestFit="1" customWidth="1"/>
    <col min="612" max="612" width="20.26953125" style="3" bestFit="1" customWidth="1"/>
    <col min="613" max="613" width="15.54296875" style="3" bestFit="1" customWidth="1"/>
    <col min="614" max="616" width="156.81640625" style="3" bestFit="1" customWidth="1"/>
    <col min="617" max="617" width="163.7265625" style="3" bestFit="1" customWidth="1"/>
    <col min="618" max="618" width="65.6328125" style="3" bestFit="1" customWidth="1"/>
    <col min="619" max="619" width="10.6328125" style="3" bestFit="1" customWidth="1"/>
    <col min="620" max="620" width="16.7265625" style="3" bestFit="1" customWidth="1"/>
    <col min="621" max="621" width="40.7265625" style="3" bestFit="1" customWidth="1"/>
    <col min="622" max="622" width="30.7265625" style="3" bestFit="1" customWidth="1"/>
    <col min="623" max="625" width="176.36328125" style="3" bestFit="1" customWidth="1"/>
    <col min="626" max="626" width="183.453125" style="3" bestFit="1" customWidth="1"/>
    <col min="627" max="627" width="73.54296875" style="3" bestFit="1" customWidth="1"/>
    <col min="628" max="628" width="10.6328125" style="3" bestFit="1" customWidth="1"/>
    <col min="629" max="629" width="17.26953125" style="3" bestFit="1" customWidth="1"/>
    <col min="630" max="630" width="28" style="3" bestFit="1" customWidth="1"/>
    <col min="631" max="633" width="156.81640625" style="3" bestFit="1" customWidth="1"/>
    <col min="634" max="634" width="163.7265625" style="3" bestFit="1" customWidth="1"/>
    <col min="635" max="635" width="50.26953125" style="3" bestFit="1" customWidth="1"/>
    <col min="636" max="636" width="10.6328125" style="3" bestFit="1" customWidth="1"/>
    <col min="637" max="637" width="16.26953125" style="3" bestFit="1" customWidth="1"/>
    <col min="638" max="638" width="30.81640625" style="3" bestFit="1" customWidth="1"/>
    <col min="639" max="639" width="27.08984375" style="3" bestFit="1" customWidth="1"/>
    <col min="640" max="642" width="169.81640625" style="3" bestFit="1" customWidth="1"/>
    <col min="643" max="643" width="176.81640625" style="3" bestFit="1" customWidth="1"/>
    <col min="644" max="644" width="50.26953125" style="3" bestFit="1" customWidth="1"/>
    <col min="645" max="645" width="10.6328125" style="3" bestFit="1" customWidth="1"/>
    <col min="646" max="646" width="16.26953125" style="3" bestFit="1" customWidth="1"/>
    <col min="647" max="647" width="42.453125" style="3" bestFit="1" customWidth="1"/>
    <col min="648" max="650" width="169.81640625" style="3" bestFit="1" customWidth="1"/>
    <col min="651" max="651" width="176.81640625" style="3" bestFit="1" customWidth="1"/>
    <col min="652" max="652" width="50.26953125" style="3" bestFit="1" customWidth="1"/>
    <col min="653" max="653" width="10.6328125" style="3" bestFit="1" customWidth="1"/>
    <col min="654" max="654" width="16.26953125" style="3" bestFit="1" customWidth="1"/>
    <col min="655" max="655" width="24.36328125" style="3" bestFit="1" customWidth="1"/>
    <col min="656" max="656" width="27.08984375" style="3" bestFit="1" customWidth="1"/>
    <col min="657" max="659" width="176.36328125" style="3" bestFit="1" customWidth="1"/>
    <col min="660" max="660" width="183.453125" style="3" bestFit="1" customWidth="1"/>
    <col min="661" max="661" width="65.6328125" style="3" bestFit="1" customWidth="1"/>
    <col min="662" max="662" width="10.6328125" style="3" bestFit="1" customWidth="1"/>
    <col min="663" max="663" width="17.26953125" style="3" bestFit="1" customWidth="1"/>
    <col min="664" max="664" width="52.6328125" style="3" bestFit="1" customWidth="1"/>
    <col min="665" max="667" width="176.36328125" style="3" bestFit="1" customWidth="1"/>
    <col min="668" max="668" width="183.453125" style="3" bestFit="1" customWidth="1"/>
    <col min="669" max="669" width="76.1796875" style="3" bestFit="1" customWidth="1"/>
    <col min="670" max="670" width="10.6328125" style="3" bestFit="1" customWidth="1"/>
    <col min="671" max="671" width="16.36328125" style="3" bestFit="1" customWidth="1"/>
    <col min="672" max="672" width="48.36328125" style="3" bestFit="1" customWidth="1"/>
    <col min="673" max="675" width="176.36328125" style="3" bestFit="1" customWidth="1"/>
    <col min="676" max="676" width="183.453125" style="3" bestFit="1" customWidth="1"/>
    <col min="677" max="677" width="76.1796875" style="3" bestFit="1" customWidth="1"/>
    <col min="678" max="678" width="10.6328125" style="3" bestFit="1" customWidth="1"/>
    <col min="679" max="679" width="16.36328125" style="3" bestFit="1" customWidth="1"/>
    <col min="680" max="680" width="38.6328125" style="3" bestFit="1" customWidth="1"/>
    <col min="681" max="681" width="57" style="3" bestFit="1" customWidth="1"/>
    <col min="682" max="684" width="169.81640625" style="3" bestFit="1" customWidth="1"/>
    <col min="685" max="685" width="176.81640625" style="3" bestFit="1" customWidth="1"/>
    <col min="686" max="686" width="50.26953125" style="3" bestFit="1" customWidth="1"/>
    <col min="687" max="687" width="10.6328125" style="3" bestFit="1" customWidth="1"/>
    <col min="688" max="688" width="16.26953125" style="3" bestFit="1" customWidth="1"/>
    <col min="689" max="689" width="45.54296875" style="3" bestFit="1" customWidth="1"/>
    <col min="690" max="690" width="24.453125" style="3" bestFit="1" customWidth="1"/>
    <col min="691" max="693" width="176.36328125" style="3" bestFit="1" customWidth="1"/>
    <col min="694" max="694" width="183.453125" style="3" bestFit="1" customWidth="1"/>
    <col min="695" max="695" width="65.6328125" style="3" bestFit="1" customWidth="1"/>
    <col min="696" max="696" width="10.6328125" style="3" bestFit="1" customWidth="1"/>
    <col min="697" max="697" width="17.26953125" style="3" bestFit="1" customWidth="1"/>
    <col min="698" max="698" width="52.1796875" style="3" bestFit="1" customWidth="1"/>
    <col min="699" max="701" width="176.36328125" style="3" bestFit="1" customWidth="1"/>
    <col min="702" max="702" width="183.453125" style="3" bestFit="1" customWidth="1"/>
    <col min="703" max="703" width="65.6328125" style="3" bestFit="1" customWidth="1"/>
    <col min="704" max="704" width="10.6328125" style="3" bestFit="1" customWidth="1"/>
    <col min="705" max="705" width="17.26953125" style="3" bestFit="1" customWidth="1"/>
    <col min="706" max="706" width="37.08984375" style="3" bestFit="1" customWidth="1"/>
    <col min="707" max="709" width="176.36328125" style="3" bestFit="1" customWidth="1"/>
    <col min="710" max="710" width="183.453125" style="3" bestFit="1" customWidth="1"/>
    <col min="711" max="711" width="65.6328125" style="3" bestFit="1" customWidth="1"/>
    <col min="712" max="712" width="10.6328125" style="3" bestFit="1" customWidth="1"/>
    <col min="713" max="713" width="17.26953125" style="3" bestFit="1" customWidth="1"/>
    <col min="714" max="714" width="37.453125" style="3" bestFit="1" customWidth="1"/>
    <col min="715" max="715" width="41.54296875" style="3" bestFit="1" customWidth="1"/>
    <col min="716" max="718" width="156.81640625" style="3" bestFit="1" customWidth="1"/>
    <col min="719" max="719" width="163.7265625" style="3" bestFit="1" customWidth="1"/>
    <col min="720" max="720" width="65.6328125" style="3" bestFit="1" customWidth="1"/>
    <col min="721" max="721" width="10.6328125" style="3" bestFit="1" customWidth="1"/>
    <col min="722" max="722" width="17.26953125" style="3" bestFit="1" customWidth="1"/>
    <col min="723" max="723" width="37.54296875" style="3" bestFit="1" customWidth="1"/>
    <col min="724" max="724" width="89" style="3" bestFit="1" customWidth="1"/>
    <col min="725" max="727" width="176.36328125" style="3" bestFit="1" customWidth="1"/>
    <col min="728" max="728" width="183.453125" style="3" bestFit="1" customWidth="1"/>
    <col min="729" max="729" width="58.54296875" style="3" bestFit="1" customWidth="1"/>
    <col min="730" max="730" width="10.6328125" style="3" bestFit="1" customWidth="1"/>
    <col min="731" max="731" width="17.26953125" style="3" bestFit="1" customWidth="1"/>
    <col min="732" max="732" width="24.6328125" style="3" bestFit="1" customWidth="1"/>
    <col min="733" max="733" width="129.7265625" style="3" bestFit="1" customWidth="1"/>
    <col min="734" max="736" width="176.36328125" style="3" bestFit="1" customWidth="1"/>
    <col min="737" max="737" width="183.453125" style="3" bestFit="1" customWidth="1"/>
    <col min="738" max="738" width="58.54296875" style="3" bestFit="1" customWidth="1"/>
    <col min="739" max="739" width="10.6328125" style="3" bestFit="1" customWidth="1"/>
    <col min="740" max="740" width="17.26953125" style="3" bestFit="1" customWidth="1"/>
    <col min="741" max="741" width="24.81640625" style="3" bestFit="1" customWidth="1"/>
    <col min="742" max="744" width="176.36328125" style="3" bestFit="1" customWidth="1"/>
    <col min="745" max="745" width="183.453125" style="3" bestFit="1" customWidth="1"/>
    <col min="746" max="746" width="58.54296875" style="3" bestFit="1" customWidth="1"/>
    <col min="747" max="747" width="10.6328125" style="3" bestFit="1" customWidth="1"/>
    <col min="748" max="748" width="17.26953125" style="3" bestFit="1" customWidth="1"/>
    <col min="749" max="749" width="48.36328125" style="3" bestFit="1" customWidth="1"/>
    <col min="750" max="752" width="176.36328125" style="3" bestFit="1" customWidth="1"/>
    <col min="753" max="753" width="183.453125" style="3" bestFit="1" customWidth="1"/>
    <col min="754" max="754" width="58.54296875" style="3" bestFit="1" customWidth="1"/>
    <col min="755" max="755" width="10.6328125" style="3" bestFit="1" customWidth="1"/>
    <col min="756" max="756" width="17.26953125" style="3" bestFit="1" customWidth="1"/>
    <col min="757" max="757" width="20.26953125" style="3" bestFit="1" customWidth="1"/>
    <col min="758" max="758" width="168" style="3" bestFit="1" customWidth="1"/>
    <col min="759" max="761" width="169.81640625" style="3" bestFit="1" customWidth="1"/>
    <col min="762" max="762" width="176.81640625" style="3" bestFit="1" customWidth="1"/>
    <col min="763" max="763" width="50.26953125" style="3" bestFit="1" customWidth="1"/>
    <col min="764" max="764" width="10.6328125" style="3" bestFit="1" customWidth="1"/>
    <col min="765" max="765" width="16.26953125" style="3" bestFit="1" customWidth="1"/>
    <col min="766" max="766" width="30.453125" style="3" bestFit="1" customWidth="1"/>
    <col min="767" max="767" width="43.6328125" style="3" bestFit="1" customWidth="1"/>
    <col min="768" max="770" width="169.81640625" style="3" bestFit="1" customWidth="1"/>
    <col min="771" max="771" width="176.81640625" style="3" bestFit="1" customWidth="1"/>
    <col min="772" max="772" width="50.26953125" style="3" bestFit="1" customWidth="1"/>
    <col min="773" max="773" width="10.6328125" style="3" bestFit="1" customWidth="1"/>
    <col min="774" max="774" width="16.26953125" style="3" bestFit="1" customWidth="1"/>
    <col min="775" max="775" width="42.453125" style="3" bestFit="1" customWidth="1"/>
    <col min="776" max="778" width="156.81640625" style="3" bestFit="1" customWidth="1"/>
    <col min="779" max="779" width="163.7265625" style="3" bestFit="1" customWidth="1"/>
    <col min="780" max="780" width="65.6328125" style="3" bestFit="1" customWidth="1"/>
    <col min="781" max="781" width="10.6328125" style="3" bestFit="1" customWidth="1"/>
    <col min="782" max="782" width="17.26953125" style="3" bestFit="1" customWidth="1"/>
    <col min="783" max="783" width="24.36328125" style="3" bestFit="1" customWidth="1"/>
    <col min="784" max="784" width="45.7265625" style="3" bestFit="1" customWidth="1"/>
    <col min="785" max="787" width="176.36328125" style="3" bestFit="1" customWidth="1"/>
    <col min="788" max="788" width="183.453125" style="3" bestFit="1" customWidth="1"/>
    <col min="789" max="789" width="65.6328125" style="3" bestFit="1" customWidth="1"/>
    <col min="790" max="790" width="10.6328125" style="3" bestFit="1" customWidth="1"/>
    <col min="791" max="791" width="17.26953125" style="3" bestFit="1" customWidth="1"/>
    <col min="792" max="792" width="30.81640625" style="3" bestFit="1" customWidth="1"/>
    <col min="793" max="793" width="23.1796875" style="3" bestFit="1" customWidth="1"/>
    <col min="794" max="796" width="169.81640625" style="3" bestFit="1" customWidth="1"/>
    <col min="797" max="797" width="176.81640625" style="3" bestFit="1" customWidth="1"/>
    <col min="798" max="798" width="65.6328125" style="3" bestFit="1" customWidth="1"/>
    <col min="799" max="799" width="10.6328125" style="3" bestFit="1" customWidth="1"/>
    <col min="800" max="800" width="16.7265625" style="3" bestFit="1" customWidth="1"/>
    <col min="801" max="801" width="50.26953125" style="3" bestFit="1" customWidth="1"/>
    <col min="802" max="802" width="34.90625" style="3" bestFit="1" customWidth="1"/>
    <col min="803" max="805" width="169.81640625" style="3" bestFit="1" customWidth="1"/>
    <col min="806" max="806" width="176.81640625" style="3" bestFit="1" customWidth="1"/>
    <col min="807" max="807" width="65.6328125" style="3" bestFit="1" customWidth="1"/>
    <col min="808" max="808" width="10.6328125" style="3" bestFit="1" customWidth="1"/>
    <col min="809" max="809" width="16.7265625" style="3" bestFit="1" customWidth="1"/>
    <col min="810" max="810" width="50.26953125" style="3" bestFit="1" customWidth="1"/>
    <col min="811" max="811" width="36.7265625" style="3" bestFit="1" customWidth="1"/>
    <col min="812" max="814" width="156.81640625" style="3" bestFit="1" customWidth="1"/>
    <col min="815" max="815" width="163.7265625" style="3" bestFit="1" customWidth="1"/>
    <col min="816" max="816" width="65.6328125" style="3" bestFit="1" customWidth="1"/>
    <col min="817" max="817" width="10.6328125" style="3" bestFit="1" customWidth="1"/>
    <col min="818" max="818" width="16.7265625" style="3" bestFit="1" customWidth="1"/>
    <col min="819" max="819" width="32.54296875" style="3" bestFit="1" customWidth="1"/>
    <col min="820" max="822" width="169.81640625" style="3" bestFit="1" customWidth="1"/>
    <col min="823" max="823" width="176.81640625" style="3" bestFit="1" customWidth="1"/>
    <col min="824" max="824" width="65.6328125" style="3" bestFit="1" customWidth="1"/>
    <col min="825" max="825" width="10.6328125" style="3" bestFit="1" customWidth="1"/>
    <col min="826" max="826" width="16.7265625" style="3" bestFit="1" customWidth="1"/>
    <col min="827" max="827" width="52.6328125" style="3" bestFit="1" customWidth="1"/>
    <col min="828" max="830" width="156.81640625" style="3" bestFit="1" customWidth="1"/>
    <col min="831" max="831" width="163.7265625" style="3" bestFit="1" customWidth="1"/>
    <col min="832" max="832" width="65.6328125" style="3" bestFit="1" customWidth="1"/>
    <col min="833" max="833" width="10.6328125" style="3" bestFit="1" customWidth="1"/>
    <col min="834" max="834" width="16.7265625" style="3" bestFit="1" customWidth="1"/>
    <col min="835" max="835" width="48.36328125" style="3" bestFit="1" customWidth="1"/>
    <col min="836" max="838" width="156.81640625" style="3" bestFit="1" customWidth="1"/>
    <col min="839" max="839" width="163.7265625" style="3" bestFit="1" customWidth="1"/>
    <col min="840" max="840" width="65.6328125" style="3" bestFit="1" customWidth="1"/>
    <col min="841" max="841" width="10.6328125" style="3" bestFit="1" customWidth="1"/>
    <col min="842" max="842" width="17.26953125" style="3" bestFit="1" customWidth="1"/>
    <col min="843" max="843" width="38.6328125" style="3" bestFit="1" customWidth="1"/>
    <col min="844" max="844" width="56.36328125" style="3" bestFit="1" customWidth="1"/>
    <col min="845" max="847" width="176.36328125" style="3" bestFit="1" customWidth="1"/>
    <col min="848" max="848" width="183.453125" style="3" bestFit="1" customWidth="1"/>
    <col min="849" max="849" width="73.54296875" style="3" bestFit="1" customWidth="1"/>
    <col min="850" max="850" width="10.6328125" style="3" bestFit="1" customWidth="1"/>
    <col min="851" max="851" width="17.26953125" style="3" bestFit="1" customWidth="1"/>
    <col min="852" max="852" width="28" style="3" bestFit="1" customWidth="1"/>
    <col min="853" max="855" width="156.81640625" style="3" bestFit="1" customWidth="1"/>
    <col min="856" max="856" width="163.7265625" style="3" bestFit="1" customWidth="1"/>
    <col min="857" max="857" width="50.26953125" style="3" bestFit="1" customWidth="1"/>
    <col min="858" max="858" width="10.6328125" style="3" bestFit="1" customWidth="1"/>
    <col min="859" max="859" width="16.26953125" style="3" bestFit="1" customWidth="1"/>
    <col min="860" max="860" width="30.81640625" style="3" bestFit="1" customWidth="1"/>
    <col min="861" max="861" width="39.26953125" style="3" bestFit="1" customWidth="1"/>
    <col min="862" max="864" width="156.81640625" style="3" bestFit="1" customWidth="1"/>
    <col min="865" max="865" width="163.7265625" style="3" bestFit="1" customWidth="1"/>
    <col min="866" max="866" width="65.6328125" style="3" bestFit="1" customWidth="1"/>
    <col min="867" max="867" width="10.6328125" style="3" bestFit="1" customWidth="1"/>
    <col min="868" max="868" width="16.7265625" style="3" bestFit="1" customWidth="1"/>
    <col min="869" max="869" width="24.81640625" style="3" bestFit="1" customWidth="1"/>
    <col min="870" max="870" width="31.90625" style="3" bestFit="1" customWidth="1"/>
    <col min="871" max="873" width="156.81640625" style="3" bestFit="1" customWidth="1"/>
    <col min="874" max="874" width="163.7265625" style="3" bestFit="1" customWidth="1"/>
    <col min="875" max="875" width="65.6328125" style="3" bestFit="1" customWidth="1"/>
    <col min="876" max="876" width="10.6328125" style="3" bestFit="1" customWidth="1"/>
    <col min="877" max="877" width="16.7265625" style="3" bestFit="1" customWidth="1"/>
    <col min="878" max="878" width="20.26953125" style="3" bestFit="1" customWidth="1"/>
    <col min="879" max="879" width="33.7265625" style="3" bestFit="1" customWidth="1"/>
    <col min="880" max="882" width="156.81640625" style="3" bestFit="1" customWidth="1"/>
    <col min="883" max="883" width="163.7265625" style="3" bestFit="1" customWidth="1"/>
    <col min="884" max="884" width="65.6328125" style="3" bestFit="1" customWidth="1"/>
    <col min="885" max="885" width="10.6328125" style="3" bestFit="1" customWidth="1"/>
    <col min="886" max="886" width="16.7265625" style="3" bestFit="1" customWidth="1"/>
    <col min="887" max="887" width="24.6328125" style="3" bestFit="1" customWidth="1"/>
    <col min="888" max="888" width="36.7265625" style="3" bestFit="1" customWidth="1"/>
    <col min="889" max="891" width="169.81640625" style="3" bestFit="1" customWidth="1"/>
    <col min="892" max="892" width="176.81640625" style="3" bestFit="1" customWidth="1"/>
    <col min="893" max="893" width="50.26953125" style="3" bestFit="1" customWidth="1"/>
    <col min="894" max="894" width="10.6328125" style="3" bestFit="1" customWidth="1"/>
    <col min="895" max="895" width="16.26953125" style="3" bestFit="1" customWidth="1"/>
    <col min="896" max="896" width="44.90625" style="3" bestFit="1" customWidth="1"/>
    <col min="897" max="897" width="51.08984375" style="3" bestFit="1" customWidth="1"/>
    <col min="898" max="900" width="176.36328125" style="3" bestFit="1" customWidth="1"/>
    <col min="901" max="901" width="183.453125" style="3" bestFit="1" customWidth="1"/>
    <col min="902" max="902" width="65.6328125" style="3" bestFit="1" customWidth="1"/>
    <col min="903" max="903" width="10.6328125" style="3" bestFit="1" customWidth="1"/>
    <col min="904" max="904" width="17.26953125" style="3" bestFit="1" customWidth="1"/>
    <col min="905" max="905" width="29.7265625" style="3" bestFit="1" customWidth="1"/>
    <col min="906" max="908" width="176.36328125" style="3" bestFit="1" customWidth="1"/>
    <col min="909" max="909" width="183.453125" style="3" bestFit="1" customWidth="1"/>
    <col min="910" max="910" width="65.6328125" style="3" bestFit="1" customWidth="1"/>
    <col min="911" max="911" width="10.6328125" style="3" bestFit="1" customWidth="1"/>
    <col min="912" max="912" width="17.26953125" style="3" bestFit="1" customWidth="1"/>
    <col min="913" max="913" width="30.81640625" style="3" bestFit="1" customWidth="1"/>
    <col min="914" max="914" width="29.08984375" style="3" bestFit="1" customWidth="1"/>
    <col min="915" max="917" width="156.81640625" style="3" bestFit="1" customWidth="1"/>
    <col min="918" max="918" width="163.7265625" style="3" bestFit="1" customWidth="1"/>
    <col min="919" max="919" width="65.6328125" style="3" bestFit="1" customWidth="1"/>
    <col min="920" max="920" width="10.6328125" style="3" bestFit="1" customWidth="1"/>
    <col min="921" max="921" width="17.26953125" style="3" bestFit="1" customWidth="1"/>
    <col min="922" max="922" width="38.6328125" style="3" bestFit="1" customWidth="1"/>
    <col min="923" max="923" width="34.81640625" style="3" bestFit="1" customWidth="1"/>
    <col min="924" max="926" width="156.81640625" style="3" bestFit="1" customWidth="1"/>
    <col min="927" max="927" width="163.7265625" style="3" bestFit="1" customWidth="1"/>
    <col min="928" max="928" width="65.6328125" style="3" bestFit="1" customWidth="1"/>
    <col min="929" max="929" width="10.6328125" style="3" bestFit="1" customWidth="1"/>
    <col min="930" max="930" width="16.7265625" style="3" bestFit="1" customWidth="1"/>
    <col min="931" max="931" width="32.54296875" style="3" bestFit="1" customWidth="1"/>
    <col min="932" max="934" width="169.81640625" style="3" bestFit="1" customWidth="1"/>
    <col min="935" max="935" width="176.81640625" style="3" bestFit="1" customWidth="1"/>
    <col min="936" max="936" width="65.6328125" style="3" bestFit="1" customWidth="1"/>
    <col min="937" max="937" width="10.6328125" style="3" bestFit="1" customWidth="1"/>
    <col min="938" max="938" width="16.7265625" style="3" bestFit="1" customWidth="1"/>
    <col min="939" max="939" width="52.6328125" style="3" bestFit="1" customWidth="1"/>
    <col min="940" max="942" width="156.81640625" style="3" bestFit="1" customWidth="1"/>
    <col min="943" max="943" width="163.7265625" style="3" bestFit="1" customWidth="1"/>
    <col min="944" max="944" width="65.6328125" style="3" bestFit="1" customWidth="1"/>
    <col min="945" max="945" width="10.6328125" style="3" bestFit="1" customWidth="1"/>
    <col min="946" max="946" width="16.7265625" style="3" bestFit="1" customWidth="1"/>
    <col min="947" max="947" width="48.36328125" style="3" bestFit="1" customWidth="1"/>
    <col min="948" max="950" width="156.81640625" style="3" bestFit="1" customWidth="1"/>
    <col min="951" max="951" width="163.7265625" style="3" bestFit="1" customWidth="1"/>
    <col min="952" max="952" width="65.6328125" style="3" bestFit="1" customWidth="1"/>
    <col min="953" max="953" width="10.6328125" style="3" bestFit="1" customWidth="1"/>
    <col min="954" max="954" width="16.7265625" style="3" bestFit="1" customWidth="1"/>
    <col min="955" max="955" width="20.26953125" style="3" bestFit="1" customWidth="1"/>
    <col min="956" max="956" width="40.26953125" style="3" bestFit="1" customWidth="1"/>
    <col min="957" max="960" width="176.36328125" style="3" bestFit="1" customWidth="1"/>
    <col min="961" max="961" width="183.453125" style="3" bestFit="1" customWidth="1"/>
    <col min="962" max="962" width="65.6328125" style="3" bestFit="1" customWidth="1"/>
    <col min="963" max="963" width="10.6328125" style="3" bestFit="1" customWidth="1"/>
    <col min="964" max="964" width="17.26953125" style="3" bestFit="1" customWidth="1"/>
    <col min="965" max="965" width="52.1796875" style="3" bestFit="1" customWidth="1"/>
    <col min="966" max="968" width="169.81640625" style="3" bestFit="1" customWidth="1"/>
    <col min="969" max="969" width="176.81640625" style="3" bestFit="1" customWidth="1"/>
    <col min="970" max="970" width="50.26953125" style="3" bestFit="1" customWidth="1"/>
    <col min="971" max="971" width="10.6328125" style="3" bestFit="1" customWidth="1"/>
    <col min="972" max="972" width="16.26953125" style="3" bestFit="1" customWidth="1"/>
    <col min="973" max="973" width="42.453125" style="3" bestFit="1" customWidth="1"/>
    <col min="974" max="977" width="176.36328125" style="3" bestFit="1" customWidth="1"/>
    <col min="978" max="978" width="183.453125" style="3" bestFit="1" customWidth="1"/>
    <col min="979" max="979" width="65.6328125" style="3" bestFit="1" customWidth="1"/>
    <col min="980" max="980" width="10.6328125" style="3" bestFit="1" customWidth="1"/>
    <col min="981" max="981" width="17.26953125" style="3" bestFit="1" customWidth="1"/>
    <col min="982" max="982" width="37.08984375" style="3" bestFit="1" customWidth="1"/>
    <col min="983" max="985" width="169.81640625" style="3" bestFit="1" customWidth="1"/>
    <col min="986" max="986" width="176.81640625" style="3" bestFit="1" customWidth="1"/>
    <col min="987" max="987" width="50.26953125" style="3" bestFit="1" customWidth="1"/>
    <col min="988" max="988" width="10.6328125" style="3" bestFit="1" customWidth="1"/>
    <col min="989" max="989" width="16.26953125" style="3" bestFit="1" customWidth="1"/>
    <col min="990" max="990" width="33.453125" style="3" bestFit="1" customWidth="1"/>
    <col min="991" max="993" width="156.81640625" style="3" bestFit="1" customWidth="1"/>
    <col min="994" max="994" width="163.7265625" style="3" bestFit="1" customWidth="1"/>
    <col min="995" max="995" width="65.6328125" style="3" bestFit="1" customWidth="1"/>
    <col min="996" max="996" width="10.6328125" style="3" bestFit="1" customWidth="1"/>
    <col min="997" max="997" width="16.7265625" style="3" bestFit="1" customWidth="1"/>
    <col min="998" max="998" width="24.36328125" style="3" bestFit="1" customWidth="1"/>
    <col min="999" max="1002" width="176.36328125" style="3" bestFit="1" customWidth="1"/>
    <col min="1003" max="1003" width="183.453125" style="3" bestFit="1" customWidth="1"/>
    <col min="1004" max="1004" width="65.6328125" style="3" bestFit="1" customWidth="1"/>
    <col min="1005" max="1005" width="10.6328125" style="3" bestFit="1" customWidth="1"/>
    <col min="1006" max="1006" width="17.26953125" style="3" bestFit="1" customWidth="1"/>
    <col min="1007" max="1007" width="37.453125" style="3" bestFit="1" customWidth="1"/>
    <col min="1008" max="1008" width="137.6328125" style="3" bestFit="1" customWidth="1"/>
    <col min="1009" max="1011" width="176.36328125" style="3" bestFit="1" customWidth="1"/>
    <col min="1012" max="1012" width="183.453125" style="3" bestFit="1" customWidth="1"/>
    <col min="1013" max="1013" width="65.6328125" style="3" bestFit="1" customWidth="1"/>
    <col min="1014" max="1014" width="10.6328125" style="3" bestFit="1" customWidth="1"/>
    <col min="1015" max="1015" width="17.26953125" style="3" bestFit="1" customWidth="1"/>
    <col min="1016" max="1016" width="52.1796875" style="3" bestFit="1" customWidth="1"/>
    <col min="1017" max="1019" width="176.36328125" style="3" bestFit="1" customWidth="1"/>
    <col min="1020" max="1020" width="183.453125" style="3" bestFit="1" customWidth="1"/>
    <col min="1021" max="1021" width="65.6328125" style="3" bestFit="1" customWidth="1"/>
    <col min="1022" max="1022" width="10.6328125" style="3" bestFit="1" customWidth="1"/>
    <col min="1023" max="1023" width="17.26953125" style="3" bestFit="1" customWidth="1"/>
    <col min="1024" max="1024" width="37.08984375" style="3" bestFit="1" customWidth="1"/>
    <col min="1025" max="1027" width="169.81640625" style="3" bestFit="1" customWidth="1"/>
    <col min="1028" max="1028" width="176.81640625" style="3" bestFit="1" customWidth="1"/>
    <col min="1029" max="1029" width="50.26953125" style="3" bestFit="1" customWidth="1"/>
    <col min="1030" max="1030" width="10.6328125" style="3" bestFit="1" customWidth="1"/>
    <col min="1031" max="1031" width="16.26953125" style="3" bestFit="1" customWidth="1"/>
    <col min="1032" max="1032" width="33.453125" style="3" bestFit="1" customWidth="1"/>
    <col min="1033" max="1035" width="176.36328125" style="3" bestFit="1" customWidth="1"/>
    <col min="1036" max="1036" width="183.453125" style="3" bestFit="1" customWidth="1"/>
    <col min="1037" max="1037" width="65.6328125" style="3" bestFit="1" customWidth="1"/>
    <col min="1038" max="1038" width="10.6328125" style="3" bestFit="1" customWidth="1"/>
    <col min="1039" max="1039" width="17.26953125" style="3" bestFit="1" customWidth="1"/>
    <col min="1040" max="1040" width="37.453125" style="3" bestFit="1" customWidth="1"/>
    <col min="1041" max="1041" width="57.6328125" style="3" bestFit="1" customWidth="1"/>
    <col min="1042" max="1044" width="169.81640625" style="3" bestFit="1" customWidth="1"/>
    <col min="1045" max="1045" width="176.81640625" style="3" bestFit="1" customWidth="1"/>
    <col min="1046" max="1046" width="65.6328125" style="3" bestFit="1" customWidth="1"/>
    <col min="1047" max="1047" width="10.6328125" style="3" bestFit="1" customWidth="1"/>
    <col min="1048" max="1048" width="16.7265625" style="3" bestFit="1" customWidth="1"/>
    <col min="1049" max="1049" width="52.6328125" style="3" bestFit="1" customWidth="1"/>
    <col min="1050" max="1050" width="48.90625" style="3" bestFit="1" customWidth="1"/>
    <col min="1051" max="1053" width="176.36328125" style="3" bestFit="1" customWidth="1"/>
    <col min="1054" max="1054" width="183.453125" style="3" bestFit="1" customWidth="1"/>
    <col min="1055" max="1055" width="73.54296875" style="3" bestFit="1" customWidth="1"/>
    <col min="1056" max="1056" width="10.6328125" style="3" bestFit="1" customWidth="1"/>
    <col min="1057" max="1057" width="17.26953125" style="3" bestFit="1" customWidth="1"/>
    <col min="1058" max="1058" width="28" style="3" bestFit="1" customWidth="1"/>
    <col min="1059" max="1061" width="176.36328125" style="3" bestFit="1" customWidth="1"/>
    <col min="1062" max="1062" width="183.453125" style="3" bestFit="1" customWidth="1"/>
    <col min="1063" max="1063" width="65.6328125" style="3" bestFit="1" customWidth="1"/>
    <col min="1064" max="1064" width="10.6328125" style="3" bestFit="1" customWidth="1"/>
    <col min="1065" max="1065" width="17.26953125" style="3" bestFit="1" customWidth="1"/>
    <col min="1066" max="1066" width="29.7265625" style="3" bestFit="1" customWidth="1"/>
    <col min="1067" max="1069" width="156.81640625" style="3" bestFit="1" customWidth="1"/>
    <col min="1070" max="1070" width="163.7265625" style="3" bestFit="1" customWidth="1"/>
    <col min="1071" max="1071" width="50.26953125" style="3" bestFit="1" customWidth="1"/>
    <col min="1072" max="1072" width="10.6328125" style="3" bestFit="1" customWidth="1"/>
    <col min="1073" max="1073" width="16.26953125" style="3" bestFit="1" customWidth="1"/>
    <col min="1074" max="1074" width="30.81640625" style="3" bestFit="1" customWidth="1"/>
    <col min="1075" max="1075" width="26.81640625" style="3" bestFit="1" customWidth="1"/>
    <col min="1076" max="1079" width="176.36328125" style="3" bestFit="1" customWidth="1"/>
    <col min="1080" max="1080" width="183.453125" style="3" bestFit="1" customWidth="1"/>
    <col min="1081" max="1081" width="65.6328125" style="3" bestFit="1" customWidth="1"/>
    <col min="1082" max="1082" width="10.6328125" style="3" bestFit="1" customWidth="1"/>
    <col min="1083" max="1083" width="17.26953125" style="3" bestFit="1" customWidth="1"/>
    <col min="1084" max="1084" width="52.1796875" style="3" bestFit="1" customWidth="1"/>
    <col min="1085" max="1087" width="169.81640625" style="3" bestFit="1" customWidth="1"/>
    <col min="1088" max="1088" width="176.81640625" style="3" bestFit="1" customWidth="1"/>
    <col min="1089" max="1089" width="50.26953125" style="3" bestFit="1" customWidth="1"/>
    <col min="1090" max="1090" width="10.6328125" style="3" bestFit="1" customWidth="1"/>
    <col min="1091" max="1091" width="16.26953125" style="3" bestFit="1" customWidth="1"/>
    <col min="1092" max="1092" width="42.453125" style="3" bestFit="1" customWidth="1"/>
    <col min="1093" max="1096" width="176.36328125" style="3" bestFit="1" customWidth="1"/>
    <col min="1097" max="1097" width="183.453125" style="3" bestFit="1" customWidth="1"/>
    <col min="1098" max="1098" width="65.6328125" style="3" bestFit="1" customWidth="1"/>
    <col min="1099" max="1099" width="10.6328125" style="3" bestFit="1" customWidth="1"/>
    <col min="1100" max="1100" width="17.26953125" style="3" bestFit="1" customWidth="1"/>
    <col min="1101" max="1101" width="37.08984375" style="3" bestFit="1" customWidth="1"/>
    <col min="1102" max="1104" width="156.81640625" style="3" bestFit="1" customWidth="1"/>
    <col min="1105" max="1105" width="163.7265625" style="3" bestFit="1" customWidth="1"/>
    <col min="1106" max="1106" width="65.6328125" style="3" bestFit="1" customWidth="1"/>
    <col min="1107" max="1107" width="10.6328125" style="3" bestFit="1" customWidth="1"/>
    <col min="1108" max="1108" width="17.26953125" style="3" bestFit="1" customWidth="1"/>
    <col min="1109" max="1109" width="24.36328125" style="3" bestFit="1" customWidth="1"/>
    <col min="1110" max="1113" width="176.36328125" style="3" bestFit="1" customWidth="1"/>
    <col min="1114" max="1114" width="183.453125" style="3" bestFit="1" customWidth="1"/>
    <col min="1115" max="1115" width="65.6328125" style="3" bestFit="1" customWidth="1"/>
    <col min="1116" max="1116" width="10.6328125" style="3" bestFit="1" customWidth="1"/>
    <col min="1117" max="1117" width="17.26953125" style="3" bestFit="1" customWidth="1"/>
    <col min="1118" max="1118" width="37.453125" style="3" bestFit="1" customWidth="1"/>
    <col min="1119" max="1119" width="37.7265625" style="3" bestFit="1" customWidth="1"/>
    <col min="1120" max="1122" width="176.36328125" style="3" bestFit="1" customWidth="1"/>
    <col min="1123" max="1123" width="183.453125" style="3" bestFit="1" customWidth="1"/>
    <col min="1124" max="1124" width="65.6328125" style="3" bestFit="1" customWidth="1"/>
    <col min="1125" max="1125" width="10.6328125" style="3" bestFit="1" customWidth="1"/>
    <col min="1126" max="1126" width="17.26953125" style="3" bestFit="1" customWidth="1"/>
    <col min="1127" max="1127" width="52.1796875" style="3" bestFit="1" customWidth="1"/>
    <col min="1128" max="1130" width="176.36328125" style="3" bestFit="1" customWidth="1"/>
    <col min="1131" max="1131" width="183.453125" style="3" bestFit="1" customWidth="1"/>
    <col min="1132" max="1132" width="65.6328125" style="3" bestFit="1" customWidth="1"/>
    <col min="1133" max="1133" width="10.6328125" style="3" bestFit="1" customWidth="1"/>
    <col min="1134" max="1134" width="17.26953125" style="3" bestFit="1" customWidth="1"/>
    <col min="1135" max="1135" width="37.08984375" style="3" bestFit="1" customWidth="1"/>
    <col min="1136" max="1138" width="176.36328125" style="3" bestFit="1" customWidth="1"/>
    <col min="1139" max="1139" width="183.453125" style="3" bestFit="1" customWidth="1"/>
    <col min="1140" max="1140" width="65.6328125" style="3" bestFit="1" customWidth="1"/>
    <col min="1141" max="1141" width="10.6328125" style="3" bestFit="1" customWidth="1"/>
    <col min="1142" max="1142" width="17.26953125" style="3" bestFit="1" customWidth="1"/>
    <col min="1143" max="1143" width="37.453125" style="3" bestFit="1" customWidth="1"/>
    <col min="1144" max="1146" width="176.36328125" style="3" bestFit="1" customWidth="1"/>
    <col min="1147" max="1147" width="183.453125" style="3" bestFit="1" customWidth="1"/>
    <col min="1148" max="1148" width="65.6328125" style="3" bestFit="1" customWidth="1"/>
    <col min="1149" max="1149" width="10.6328125" style="3" bestFit="1" customWidth="1"/>
    <col min="1150" max="1150" width="17.26953125" style="3" bestFit="1" customWidth="1"/>
    <col min="1151" max="1151" width="52.6328125" style="3" bestFit="1" customWidth="1"/>
    <col min="1152" max="1152" width="22.7265625" style="3" bestFit="1" customWidth="1"/>
    <col min="1153" max="1155" width="169.81640625" style="3" bestFit="1" customWidth="1"/>
    <col min="1156" max="1156" width="176.81640625" style="3" bestFit="1" customWidth="1"/>
    <col min="1157" max="1157" width="50.26953125" style="3" bestFit="1" customWidth="1"/>
    <col min="1158" max="1158" width="10.6328125" style="3" bestFit="1" customWidth="1"/>
    <col min="1159" max="1159" width="16.26953125" style="3" bestFit="1" customWidth="1"/>
    <col min="1160" max="1160" width="42.453125" style="3" bestFit="1" customWidth="1"/>
    <col min="1161" max="1163" width="156.81640625" style="3" bestFit="1" customWidth="1"/>
    <col min="1164" max="1164" width="163.7265625" style="3" bestFit="1" customWidth="1"/>
    <col min="1165" max="1165" width="65.6328125" style="3" bestFit="1" customWidth="1"/>
    <col min="1166" max="1166" width="10.6328125" style="3" bestFit="1" customWidth="1"/>
    <col min="1167" max="1167" width="17.26953125" style="3" bestFit="1" customWidth="1"/>
    <col min="1168" max="1168" width="24.36328125" style="3" bestFit="1" customWidth="1"/>
    <col min="1169" max="1169" width="46.453125" style="3" bestFit="1" customWidth="1"/>
    <col min="1170" max="1172" width="156.81640625" style="3" bestFit="1" customWidth="1"/>
    <col min="1173" max="1173" width="163.7265625" style="3" bestFit="1" customWidth="1"/>
    <col min="1174" max="1174" width="65.6328125" style="3" bestFit="1" customWidth="1"/>
    <col min="1175" max="1175" width="10.6328125" style="3" bestFit="1" customWidth="1"/>
    <col min="1176" max="1176" width="17.26953125" style="3" bestFit="1" customWidth="1"/>
    <col min="1177" max="1177" width="37.54296875" style="3" bestFit="1" customWidth="1"/>
    <col min="1178" max="1178" width="96.26953125" style="3" bestFit="1" customWidth="1"/>
    <col min="1179" max="1181" width="156.81640625" style="3" bestFit="1" customWidth="1"/>
    <col min="1182" max="1182" width="163.7265625" style="3" bestFit="1" customWidth="1"/>
    <col min="1183" max="1183" width="65.6328125" style="3" bestFit="1" customWidth="1"/>
    <col min="1184" max="1184" width="10.6328125" style="3" bestFit="1" customWidth="1"/>
    <col min="1185" max="1185" width="17.26953125" style="3" bestFit="1" customWidth="1"/>
    <col min="1186" max="1186" width="33.453125" style="3" bestFit="1" customWidth="1"/>
    <col min="1187" max="1187" width="31.36328125" style="3" bestFit="1" customWidth="1"/>
    <col min="1188" max="1190" width="176.36328125" style="3" bestFit="1" customWidth="1"/>
    <col min="1191" max="1191" width="183.453125" style="3" bestFit="1" customWidth="1"/>
    <col min="1192" max="1192" width="65.6328125" style="3" bestFit="1" customWidth="1"/>
    <col min="1193" max="1193" width="10.6328125" style="3" bestFit="1" customWidth="1"/>
    <col min="1194" max="1194" width="17.26953125" style="3" bestFit="1" customWidth="1"/>
    <col min="1195" max="1195" width="29.7265625" style="3" bestFit="1" customWidth="1"/>
    <col min="1196" max="1196" width="22.81640625" style="3" bestFit="1" customWidth="1"/>
    <col min="1197" max="1199" width="176.36328125" style="3" bestFit="1" customWidth="1"/>
    <col min="1200" max="1200" width="183.453125" style="3" bestFit="1" customWidth="1"/>
    <col min="1201" max="1201" width="65.6328125" style="3" bestFit="1" customWidth="1"/>
    <col min="1202" max="1202" width="10.6328125" style="3" bestFit="1" customWidth="1"/>
    <col min="1203" max="1203" width="17.26953125" style="3" bestFit="1" customWidth="1"/>
    <col min="1204" max="1204" width="52.1796875" style="3" bestFit="1" customWidth="1"/>
    <col min="1205" max="1207" width="176.36328125" style="3" bestFit="1" customWidth="1"/>
    <col min="1208" max="1208" width="183.453125" style="3" bestFit="1" customWidth="1"/>
    <col min="1209" max="1209" width="65.6328125" style="3" bestFit="1" customWidth="1"/>
    <col min="1210" max="1210" width="10.6328125" style="3" bestFit="1" customWidth="1"/>
    <col min="1211" max="1211" width="17.26953125" style="3" bestFit="1" customWidth="1"/>
    <col min="1212" max="1212" width="37.08984375" style="3" bestFit="1" customWidth="1"/>
    <col min="1213" max="1213" width="21.90625" style="3" bestFit="1" customWidth="1"/>
    <col min="1214" max="1216" width="156.81640625" style="3" bestFit="1" customWidth="1"/>
    <col min="1217" max="1217" width="163.7265625" style="3" bestFit="1" customWidth="1"/>
    <col min="1218" max="1218" width="65.6328125" style="3" bestFit="1" customWidth="1"/>
    <col min="1219" max="1219" width="10.6328125" style="3" bestFit="1" customWidth="1"/>
    <col min="1220" max="1220" width="16.7265625" style="3" bestFit="1" customWidth="1"/>
    <col min="1221" max="1221" width="48.36328125" style="3" bestFit="1" customWidth="1"/>
    <col min="1222" max="1222" width="51.08984375" style="3" bestFit="1" customWidth="1"/>
    <col min="1223" max="1225" width="176.36328125" style="3" bestFit="1" customWidth="1"/>
    <col min="1226" max="1226" width="183.453125" style="3" bestFit="1" customWidth="1"/>
    <col min="1227" max="1227" width="73.54296875" style="3" bestFit="1" customWidth="1"/>
    <col min="1228" max="1228" width="10.6328125" style="3" bestFit="1" customWidth="1"/>
    <col min="1229" max="1229" width="17.26953125" style="3" bestFit="1" customWidth="1"/>
    <col min="1230" max="1230" width="28" style="3" bestFit="1" customWidth="1"/>
    <col min="1231" max="1233" width="156.81640625" style="3" bestFit="1" customWidth="1"/>
    <col min="1234" max="1234" width="163.7265625" style="3" bestFit="1" customWidth="1"/>
    <col min="1235" max="1235" width="50.26953125" style="3" bestFit="1" customWidth="1"/>
    <col min="1236" max="1236" width="10.6328125" style="3" bestFit="1" customWidth="1"/>
    <col min="1237" max="1237" width="16.26953125" style="3" bestFit="1" customWidth="1"/>
    <col min="1238" max="1238" width="30.81640625" style="3" bestFit="1" customWidth="1"/>
    <col min="1239" max="1239" width="21.7265625" style="3" bestFit="1" customWidth="1"/>
    <col min="1240" max="1242" width="156.81640625" style="3" bestFit="1" customWidth="1"/>
    <col min="1243" max="1243" width="163.7265625" style="3" bestFit="1" customWidth="1"/>
    <col min="1244" max="1244" width="65.6328125" style="3" bestFit="1" customWidth="1"/>
    <col min="1245" max="1245" width="10.6328125" style="3" bestFit="1" customWidth="1"/>
    <col min="1246" max="1246" width="17.26953125" style="3" bestFit="1" customWidth="1"/>
    <col min="1247" max="1247" width="29.453125" style="3" bestFit="1" customWidth="1"/>
    <col min="1248" max="1248" width="37.6328125" style="3" bestFit="1" customWidth="1"/>
    <col min="1249" max="1251" width="176.36328125" style="3" bestFit="1" customWidth="1"/>
    <col min="1252" max="1252" width="183.453125" style="3" bestFit="1" customWidth="1"/>
    <col min="1253" max="1253" width="73.54296875" style="3" bestFit="1" customWidth="1"/>
    <col min="1254" max="1254" width="10.6328125" style="3" bestFit="1" customWidth="1"/>
    <col min="1255" max="1255" width="17.26953125" style="3" bestFit="1" customWidth="1"/>
    <col min="1256" max="1256" width="28" style="3" bestFit="1" customWidth="1"/>
    <col min="1257" max="1259" width="156.81640625" style="3" bestFit="1" customWidth="1"/>
    <col min="1260" max="1260" width="163.7265625" style="3" bestFit="1" customWidth="1"/>
    <col min="1261" max="1261" width="50.26953125" style="3" bestFit="1" customWidth="1"/>
    <col min="1262" max="1262" width="10.6328125" style="3" bestFit="1" customWidth="1"/>
    <col min="1263" max="1263" width="16.26953125" style="3" bestFit="1" customWidth="1"/>
    <col min="1264" max="1264" width="30.81640625" style="3" bestFit="1" customWidth="1"/>
    <col min="1265" max="1265" width="19.26953125" style="3" bestFit="1" customWidth="1"/>
    <col min="1266" max="1268" width="176.36328125" style="3" bestFit="1" customWidth="1"/>
    <col min="1269" max="1269" width="183.453125" style="3" bestFit="1" customWidth="1"/>
    <col min="1270" max="1270" width="65.6328125" style="3" bestFit="1" customWidth="1"/>
    <col min="1271" max="1271" width="10.6328125" style="3" bestFit="1" customWidth="1"/>
    <col min="1272" max="1272" width="17.26953125" style="3" bestFit="1" customWidth="1"/>
    <col min="1273" max="1273" width="41" style="3" bestFit="1" customWidth="1"/>
    <col min="1274" max="1274" width="49.26953125" style="3" bestFit="1" customWidth="1"/>
    <col min="1275" max="1277" width="176.36328125" style="3" bestFit="1" customWidth="1"/>
    <col min="1278" max="1278" width="183.453125" style="3" bestFit="1" customWidth="1"/>
    <col min="1279" max="1279" width="65.6328125" style="3" bestFit="1" customWidth="1"/>
    <col min="1280" max="1280" width="10.6328125" style="3" bestFit="1" customWidth="1"/>
    <col min="1281" max="1281" width="17.26953125" style="3" bestFit="1" customWidth="1"/>
    <col min="1282" max="1282" width="30.81640625" style="3" bestFit="1" customWidth="1"/>
    <col min="1283" max="1283" width="35.81640625" style="3" bestFit="1" customWidth="1"/>
    <col min="1284" max="1286" width="176.36328125" style="3" bestFit="1" customWidth="1"/>
    <col min="1287" max="1287" width="183.453125" style="3" bestFit="1" customWidth="1"/>
    <col min="1288" max="1288" width="65.6328125" style="3" bestFit="1" customWidth="1"/>
    <col min="1289" max="1289" width="10.6328125" style="3" bestFit="1" customWidth="1"/>
    <col min="1290" max="1290" width="17.26953125" style="3" bestFit="1" customWidth="1"/>
    <col min="1291" max="1291" width="52.1796875" style="3" bestFit="1" customWidth="1"/>
    <col min="1292" max="1294" width="169.81640625" style="3" bestFit="1" customWidth="1"/>
    <col min="1295" max="1295" width="176.81640625" style="3" bestFit="1" customWidth="1"/>
    <col min="1296" max="1296" width="65.6328125" style="3" bestFit="1" customWidth="1"/>
    <col min="1297" max="1297" width="10.6328125" style="3" bestFit="1" customWidth="1"/>
    <col min="1298" max="1298" width="16.7265625" style="3" bestFit="1" customWidth="1"/>
    <col min="1299" max="1299" width="50.26953125" style="3" bestFit="1" customWidth="1"/>
    <col min="1300" max="1302" width="176.36328125" style="3" bestFit="1" customWidth="1"/>
    <col min="1303" max="1303" width="183.453125" style="3" bestFit="1" customWidth="1"/>
    <col min="1304" max="1304" width="65.6328125" style="3" bestFit="1" customWidth="1"/>
    <col min="1305" max="1305" width="10.6328125" style="3" bestFit="1" customWidth="1"/>
    <col min="1306" max="1306" width="17.26953125" style="3" bestFit="1" customWidth="1"/>
    <col min="1307" max="1307" width="37.08984375" style="3" bestFit="1" customWidth="1"/>
    <col min="1308" max="1310" width="176.36328125" style="3" bestFit="1" customWidth="1"/>
    <col min="1311" max="1311" width="183.453125" style="3" bestFit="1" customWidth="1"/>
    <col min="1312" max="1312" width="65.6328125" style="3" bestFit="1" customWidth="1"/>
    <col min="1313" max="1313" width="10.6328125" style="3" bestFit="1" customWidth="1"/>
    <col min="1314" max="1314" width="17.26953125" style="3" bestFit="1" customWidth="1"/>
    <col min="1315" max="1315" width="37.453125" style="3" bestFit="1" customWidth="1"/>
    <col min="1316" max="1316" width="33.08984375" style="3" bestFit="1" customWidth="1"/>
    <col min="1317" max="1319" width="176.36328125" style="3" bestFit="1" customWidth="1"/>
    <col min="1320" max="1320" width="183.453125" style="3" bestFit="1" customWidth="1"/>
    <col min="1321" max="1321" width="65.6328125" style="3" bestFit="1" customWidth="1"/>
    <col min="1322" max="1322" width="10.6328125" style="3" bestFit="1" customWidth="1"/>
    <col min="1323" max="1323" width="17.26953125" style="3" bestFit="1" customWidth="1"/>
    <col min="1324" max="1324" width="52.1796875" style="3" bestFit="1" customWidth="1"/>
    <col min="1325" max="1327" width="169.81640625" style="3" bestFit="1" customWidth="1"/>
    <col min="1328" max="1328" width="176.81640625" style="3" bestFit="1" customWidth="1"/>
    <col min="1329" max="1329" width="65.6328125" style="3" bestFit="1" customWidth="1"/>
    <col min="1330" max="1330" width="10.6328125" style="3" bestFit="1" customWidth="1"/>
    <col min="1331" max="1331" width="16.7265625" style="3" bestFit="1" customWidth="1"/>
    <col min="1332" max="1332" width="50.26953125" style="3" bestFit="1" customWidth="1"/>
    <col min="1333" max="1335" width="176.36328125" style="3" bestFit="1" customWidth="1"/>
    <col min="1336" max="1336" width="183.453125" style="3" bestFit="1" customWidth="1"/>
    <col min="1337" max="1337" width="65.6328125" style="3" bestFit="1" customWidth="1"/>
    <col min="1338" max="1338" width="10.6328125" style="3" bestFit="1" customWidth="1"/>
    <col min="1339" max="1339" width="17.26953125" style="3" bestFit="1" customWidth="1"/>
    <col min="1340" max="1340" width="37.08984375" style="3" bestFit="1" customWidth="1"/>
    <col min="1341" max="1343" width="176.36328125" style="3" bestFit="1" customWidth="1"/>
    <col min="1344" max="1344" width="183.453125" style="3" bestFit="1" customWidth="1"/>
    <col min="1345" max="1345" width="65.6328125" style="3" bestFit="1" customWidth="1"/>
    <col min="1346" max="1346" width="10.6328125" style="3" bestFit="1" customWidth="1"/>
    <col min="1347" max="1347" width="17.26953125" style="3" bestFit="1" customWidth="1"/>
    <col min="1348" max="1348" width="37.453125" style="3" bestFit="1" customWidth="1"/>
    <col min="1349" max="1349" width="39.36328125" style="3" bestFit="1" customWidth="1"/>
    <col min="1350" max="1352" width="156.81640625" style="3" bestFit="1" customWidth="1"/>
    <col min="1353" max="1353" width="163.7265625" style="3" bestFit="1" customWidth="1"/>
    <col min="1354" max="1354" width="65.6328125" style="3" bestFit="1" customWidth="1"/>
    <col min="1355" max="1355" width="10.6328125" style="3" bestFit="1" customWidth="1"/>
    <col min="1356" max="1356" width="16.7265625" style="3" bestFit="1" customWidth="1"/>
    <col min="1357" max="1357" width="48.36328125" style="3" bestFit="1" customWidth="1"/>
    <col min="1358" max="1358" width="38" style="3" bestFit="1" customWidth="1"/>
    <col min="1359" max="1361" width="156.81640625" style="3" bestFit="1" customWidth="1"/>
    <col min="1362" max="1362" width="163.7265625" style="3" bestFit="1" customWidth="1"/>
    <col min="1363" max="1363" width="65.6328125" style="3" bestFit="1" customWidth="1"/>
    <col min="1364" max="1364" width="10.6328125" style="3" bestFit="1" customWidth="1"/>
    <col min="1365" max="1365" width="16.7265625" style="3" bestFit="1" customWidth="1"/>
    <col min="1366" max="1366" width="32.54296875" style="3" bestFit="1" customWidth="1"/>
    <col min="1367" max="1367" width="49.81640625" style="3" bestFit="1" customWidth="1"/>
    <col min="1368" max="1370" width="169.81640625" style="3" bestFit="1" customWidth="1"/>
    <col min="1371" max="1371" width="176.81640625" style="3" bestFit="1" customWidth="1"/>
    <col min="1372" max="1372" width="50.26953125" style="3" bestFit="1" customWidth="1"/>
    <col min="1373" max="1373" width="10.6328125" style="3" bestFit="1" customWidth="1"/>
    <col min="1374" max="1374" width="16.26953125" style="3" bestFit="1" customWidth="1"/>
    <col min="1375" max="1375" width="42.453125" style="3" bestFit="1" customWidth="1"/>
    <col min="1376" max="1378" width="156.81640625" style="3" bestFit="1" customWidth="1"/>
    <col min="1379" max="1379" width="163.7265625" style="3" bestFit="1" customWidth="1"/>
    <col min="1380" max="1380" width="65.6328125" style="3" bestFit="1" customWidth="1"/>
    <col min="1381" max="1381" width="10.6328125" style="3" bestFit="1" customWidth="1"/>
    <col min="1382" max="1382" width="17.26953125" style="3" bestFit="1" customWidth="1"/>
    <col min="1383" max="1383" width="24.36328125" style="3" bestFit="1" customWidth="1"/>
    <col min="1384" max="1384" width="19.1796875" style="3" bestFit="1" customWidth="1"/>
    <col min="1385" max="1387" width="169.81640625" style="3" bestFit="1" customWidth="1"/>
    <col min="1388" max="1388" width="176.81640625" style="3" bestFit="1" customWidth="1"/>
    <col min="1389" max="1389" width="50.26953125" style="3" bestFit="1" customWidth="1"/>
    <col min="1390" max="1390" width="10.6328125" style="3" bestFit="1" customWidth="1"/>
    <col min="1391" max="1391" width="16.26953125" style="3" bestFit="1" customWidth="1"/>
    <col min="1392" max="1392" width="42.453125" style="3" bestFit="1" customWidth="1"/>
    <col min="1393" max="1395" width="156.81640625" style="3" bestFit="1" customWidth="1"/>
    <col min="1396" max="1396" width="163.7265625" style="3" bestFit="1" customWidth="1"/>
    <col min="1397" max="1397" width="65.6328125" style="3" bestFit="1" customWidth="1"/>
    <col min="1398" max="1398" width="10.6328125" style="3" bestFit="1" customWidth="1"/>
    <col min="1399" max="1399" width="17.26953125" style="3" bestFit="1" customWidth="1"/>
    <col min="1400" max="1400" width="24.36328125" style="3" bestFit="1" customWidth="1"/>
    <col min="1401" max="1401" width="28" style="3" bestFit="1" customWidth="1"/>
    <col min="1402" max="1404" width="169.81640625" style="3" bestFit="1" customWidth="1"/>
    <col min="1405" max="1405" width="176.81640625" style="3" bestFit="1" customWidth="1"/>
    <col min="1406" max="1406" width="50.26953125" style="3" bestFit="1" customWidth="1"/>
    <col min="1407" max="1407" width="10.6328125" style="3" bestFit="1" customWidth="1"/>
    <col min="1408" max="1408" width="16.26953125" style="3" bestFit="1" customWidth="1"/>
    <col min="1409" max="1409" width="42.453125" style="3" bestFit="1" customWidth="1"/>
    <col min="1410" max="1412" width="156.81640625" style="3" bestFit="1" customWidth="1"/>
    <col min="1413" max="1413" width="163.7265625" style="3" bestFit="1" customWidth="1"/>
    <col min="1414" max="1414" width="65.6328125" style="3" bestFit="1" customWidth="1"/>
    <col min="1415" max="1415" width="10.6328125" style="3" bestFit="1" customWidth="1"/>
    <col min="1416" max="1416" width="17.26953125" style="3" bestFit="1" customWidth="1"/>
    <col min="1417" max="1417" width="24.36328125" style="3" bestFit="1" customWidth="1"/>
    <col min="1418" max="1418" width="29.81640625" style="3" bestFit="1" customWidth="1"/>
    <col min="1419" max="1421" width="176.36328125" style="3" bestFit="1" customWidth="1"/>
    <col min="1422" max="1422" width="183.453125" style="3" bestFit="1" customWidth="1"/>
    <col min="1423" max="1423" width="65.6328125" style="3" bestFit="1" customWidth="1"/>
    <col min="1424" max="1424" width="10.6328125" style="3" bestFit="1" customWidth="1"/>
    <col min="1425" max="1425" width="17.26953125" style="3" bestFit="1" customWidth="1"/>
    <col min="1426" max="1426" width="52.1796875" style="3" bestFit="1" customWidth="1"/>
    <col min="1427" max="1429" width="169.81640625" style="3" bestFit="1" customWidth="1"/>
    <col min="1430" max="1430" width="176.81640625" style="3" bestFit="1" customWidth="1"/>
    <col min="1431" max="1431" width="65.6328125" style="3" bestFit="1" customWidth="1"/>
    <col min="1432" max="1432" width="10.6328125" style="3" bestFit="1" customWidth="1"/>
    <col min="1433" max="1433" width="16.7265625" style="3" bestFit="1" customWidth="1"/>
    <col min="1434" max="1434" width="50.26953125" style="3" bestFit="1" customWidth="1"/>
    <col min="1435" max="1437" width="176.36328125" style="3" bestFit="1" customWidth="1"/>
    <col min="1438" max="1438" width="183.453125" style="3" bestFit="1" customWidth="1"/>
    <col min="1439" max="1439" width="65.6328125" style="3" bestFit="1" customWidth="1"/>
    <col min="1440" max="1440" width="10.6328125" style="3" bestFit="1" customWidth="1"/>
    <col min="1441" max="1441" width="17.26953125" style="3" bestFit="1" customWidth="1"/>
    <col min="1442" max="1442" width="37.08984375" style="3" bestFit="1" customWidth="1"/>
    <col min="1443" max="1445" width="176.36328125" style="3" bestFit="1" customWidth="1"/>
    <col min="1446" max="1446" width="183.453125" style="3" bestFit="1" customWidth="1"/>
    <col min="1447" max="1447" width="65.6328125" style="3" bestFit="1" customWidth="1"/>
    <col min="1448" max="1448" width="10.6328125" style="3" bestFit="1" customWidth="1"/>
    <col min="1449" max="1449" width="17.26953125" style="3" bestFit="1" customWidth="1"/>
    <col min="1450" max="1450" width="37.453125" style="3" bestFit="1" customWidth="1"/>
    <col min="1451" max="1451" width="25.54296875" style="3" bestFit="1" customWidth="1"/>
    <col min="1452" max="1454" width="156.81640625" style="3" bestFit="1" customWidth="1"/>
    <col min="1455" max="1455" width="163.7265625" style="3" bestFit="1" customWidth="1"/>
    <col min="1456" max="1456" width="65.6328125" style="3" bestFit="1" customWidth="1"/>
    <col min="1457" max="1457" width="10.6328125" style="3" bestFit="1" customWidth="1"/>
    <col min="1458" max="1458" width="17.26953125" style="3" bestFit="1" customWidth="1"/>
    <col min="1459" max="1459" width="37.54296875" style="3" bestFit="1" customWidth="1"/>
    <col min="1460" max="1460" width="74.90625" style="3" bestFit="1" customWidth="1"/>
    <col min="1461" max="1463" width="169.81640625" style="3" bestFit="1" customWidth="1"/>
    <col min="1464" max="1464" width="176.81640625" style="3" bestFit="1" customWidth="1"/>
    <col min="1465" max="1465" width="65.6328125" style="3" bestFit="1" customWidth="1"/>
    <col min="1466" max="1466" width="10.6328125" style="3" bestFit="1" customWidth="1"/>
    <col min="1467" max="1467" width="16.7265625" style="3" bestFit="1" customWidth="1"/>
    <col min="1468" max="1468" width="52.6328125" style="3" bestFit="1" customWidth="1"/>
    <col min="1469" max="1471" width="176.36328125" style="3" bestFit="1" customWidth="1"/>
    <col min="1472" max="1472" width="183.453125" style="3" bestFit="1" customWidth="1"/>
    <col min="1473" max="1473" width="65.6328125" style="3" bestFit="1" customWidth="1"/>
    <col min="1474" max="1474" width="10.6328125" style="3" bestFit="1" customWidth="1"/>
    <col min="1475" max="1475" width="17.26953125" style="3" bestFit="1" customWidth="1"/>
    <col min="1476" max="1476" width="48.36328125" style="3" bestFit="1" customWidth="1"/>
    <col min="1477" max="1479" width="176.36328125" style="3" bestFit="1" customWidth="1"/>
    <col min="1480" max="1480" width="183.453125" style="3" bestFit="1" customWidth="1"/>
    <col min="1481" max="1481" width="65.6328125" style="3" bestFit="1" customWidth="1"/>
    <col min="1482" max="1482" width="10.6328125" style="3" bestFit="1" customWidth="1"/>
    <col min="1483" max="1483" width="17.26953125" style="3" bestFit="1" customWidth="1"/>
    <col min="1484" max="1484" width="38.6328125" style="3" bestFit="1" customWidth="1"/>
    <col min="1485" max="1485" width="42.26953125" style="3" bestFit="1" customWidth="1"/>
    <col min="1486" max="1488" width="176.36328125" style="3" bestFit="1" customWidth="1"/>
    <col min="1489" max="1489" width="183.453125" style="3" bestFit="1" customWidth="1"/>
    <col min="1490" max="1490" width="73.54296875" style="3" bestFit="1" customWidth="1"/>
    <col min="1491" max="1491" width="10.6328125" style="3" bestFit="1" customWidth="1"/>
    <col min="1492" max="1492" width="17.26953125" style="3" bestFit="1" customWidth="1"/>
    <col min="1493" max="1493" width="28" style="3" bestFit="1" customWidth="1"/>
    <col min="1494" max="1496" width="156.81640625" style="3" bestFit="1" customWidth="1"/>
    <col min="1497" max="1497" width="163.7265625" style="3" bestFit="1" customWidth="1"/>
    <col min="1498" max="1498" width="50.26953125" style="3" bestFit="1" customWidth="1"/>
    <col min="1499" max="1499" width="10.6328125" style="3" bestFit="1" customWidth="1"/>
    <col min="1500" max="1500" width="16.26953125" style="3" bestFit="1" customWidth="1"/>
    <col min="1501" max="1501" width="30.81640625" style="3" bestFit="1" customWidth="1"/>
    <col min="1502" max="1502" width="31" style="3" bestFit="1" customWidth="1"/>
    <col min="1503" max="1505" width="156.81640625" style="3" bestFit="1" customWidth="1"/>
    <col min="1506" max="1506" width="163.7265625" style="3" bestFit="1" customWidth="1"/>
    <col min="1507" max="1507" width="65.6328125" style="3" bestFit="1" customWidth="1"/>
    <col min="1508" max="1508" width="10.6328125" style="3" bestFit="1" customWidth="1"/>
    <col min="1509" max="1509" width="17.26953125" style="3" bestFit="1" customWidth="1"/>
    <col min="1510" max="1510" width="37.54296875" style="3" bestFit="1" customWidth="1"/>
    <col min="1511" max="1511" width="70.7265625" style="3" bestFit="1" customWidth="1"/>
    <col min="1512" max="1514" width="176.36328125" style="3" bestFit="1" customWidth="1"/>
    <col min="1515" max="1515" width="183.453125" style="3" bestFit="1" customWidth="1"/>
    <col min="1516" max="1516" width="65.6328125" style="3" bestFit="1" customWidth="1"/>
    <col min="1517" max="1517" width="10.6328125" style="3" bestFit="1" customWidth="1"/>
    <col min="1518" max="1518" width="17.26953125" style="3" bestFit="1" customWidth="1"/>
    <col min="1519" max="1519" width="52.1796875" style="3" bestFit="1" customWidth="1"/>
    <col min="1520" max="1522" width="169.81640625" style="3" bestFit="1" customWidth="1"/>
    <col min="1523" max="1523" width="176.81640625" style="3" bestFit="1" customWidth="1"/>
    <col min="1524" max="1524" width="50.26953125" style="3" bestFit="1" customWidth="1"/>
    <col min="1525" max="1525" width="10.6328125" style="3" bestFit="1" customWidth="1"/>
    <col min="1526" max="1526" width="16.26953125" style="3" bestFit="1" customWidth="1"/>
    <col min="1527" max="1527" width="42.453125" style="3" bestFit="1" customWidth="1"/>
    <col min="1528" max="1530" width="156.81640625" style="3" bestFit="1" customWidth="1"/>
    <col min="1531" max="1531" width="163.7265625" style="3" bestFit="1" customWidth="1"/>
    <col min="1532" max="1532" width="76.7265625" style="3" bestFit="1" customWidth="1"/>
    <col min="1533" max="1533" width="10.6328125" style="3" bestFit="1" customWidth="1"/>
    <col min="1534" max="1534" width="16.26953125" style="3" bestFit="1" customWidth="1"/>
    <col min="1535" max="1535" width="25.36328125" style="3" bestFit="1" customWidth="1"/>
    <col min="1536" max="1538" width="176.36328125" style="3" bestFit="1" customWidth="1"/>
    <col min="1539" max="1539" width="183.453125" style="3" bestFit="1" customWidth="1"/>
    <col min="1540" max="1540" width="65.6328125" style="3" bestFit="1" customWidth="1"/>
    <col min="1541" max="1541" width="10.6328125" style="3" bestFit="1" customWidth="1"/>
    <col min="1542" max="1542" width="17.26953125" style="3" bestFit="1" customWidth="1"/>
    <col min="1543" max="1543" width="37.08984375" style="3" bestFit="1" customWidth="1"/>
    <col min="1544" max="1546" width="169.81640625" style="3" bestFit="1" customWidth="1"/>
    <col min="1547" max="1547" width="176.81640625" style="3" bestFit="1" customWidth="1"/>
    <col min="1548" max="1548" width="50.26953125" style="3" bestFit="1" customWidth="1"/>
    <col min="1549" max="1549" width="10.6328125" style="3" bestFit="1" customWidth="1"/>
    <col min="1550" max="1550" width="16.26953125" style="3" bestFit="1" customWidth="1"/>
    <col min="1551" max="1551" width="32.6328125" style="3" bestFit="1" customWidth="1"/>
    <col min="1552" max="1554" width="169.81640625" style="3" bestFit="1" customWidth="1"/>
    <col min="1555" max="1555" width="176.81640625" style="3" bestFit="1" customWidth="1"/>
    <col min="1556" max="1556" width="76.7265625" style="3" bestFit="1" customWidth="1"/>
    <col min="1557" max="1557" width="10.6328125" style="3" bestFit="1" customWidth="1"/>
    <col min="1558" max="1558" width="16.26953125" style="3" bestFit="1" customWidth="1"/>
    <col min="1559" max="1559" width="24.36328125" style="3" bestFit="1" customWidth="1"/>
    <col min="1560" max="1562" width="176.36328125" style="3" bestFit="1" customWidth="1"/>
    <col min="1563" max="1563" width="183.453125" style="3" bestFit="1" customWidth="1"/>
    <col min="1564" max="1564" width="65.6328125" style="3" bestFit="1" customWidth="1"/>
    <col min="1565" max="1565" width="10.6328125" style="3" bestFit="1" customWidth="1"/>
    <col min="1566" max="1566" width="17.26953125" style="3" bestFit="1" customWidth="1"/>
    <col min="1567" max="1567" width="37.453125" style="3" bestFit="1" customWidth="1"/>
    <col min="1568" max="1568" width="54.7265625" style="3" bestFit="1" customWidth="1"/>
    <col min="1569" max="1571" width="156.81640625" style="3" bestFit="1" customWidth="1"/>
    <col min="1572" max="1572" width="163.7265625" style="3" bestFit="1" customWidth="1"/>
    <col min="1573" max="1573" width="65.6328125" style="3" bestFit="1" customWidth="1"/>
    <col min="1574" max="1574" width="10.6328125" style="3" bestFit="1" customWidth="1"/>
    <col min="1575" max="1575" width="17.26953125" style="3" bestFit="1" customWidth="1"/>
    <col min="1576" max="1576" width="37.54296875" style="3" bestFit="1" customWidth="1"/>
    <col min="1577" max="1577" width="70.1796875" style="3" bestFit="1" customWidth="1"/>
    <col min="1578" max="1580" width="169.81640625" style="3" bestFit="1" customWidth="1"/>
    <col min="1581" max="1581" width="176.81640625" style="3" bestFit="1" customWidth="1"/>
    <col min="1582" max="1582" width="50.26953125" style="3" bestFit="1" customWidth="1"/>
    <col min="1583" max="1583" width="10.6328125" style="3" bestFit="1" customWidth="1"/>
    <col min="1584" max="1584" width="16.26953125" style="3" bestFit="1" customWidth="1"/>
    <col min="1585" max="1585" width="42.453125" style="3" bestFit="1" customWidth="1"/>
    <col min="1586" max="1588" width="156.81640625" style="3" bestFit="1" customWidth="1"/>
    <col min="1589" max="1589" width="163.7265625" style="3" bestFit="1" customWidth="1"/>
    <col min="1590" max="1590" width="65.6328125" style="3" bestFit="1" customWidth="1"/>
    <col min="1591" max="1591" width="10.6328125" style="3" bestFit="1" customWidth="1"/>
    <col min="1592" max="1592" width="17.26953125" style="3" bestFit="1" customWidth="1"/>
    <col min="1593" max="1593" width="24.36328125" style="3" bestFit="1" customWidth="1"/>
    <col min="1594" max="1594" width="41.08984375" style="3" bestFit="1" customWidth="1"/>
    <col min="1595" max="1597" width="156.81640625" style="3" bestFit="1" customWidth="1"/>
    <col min="1598" max="1598" width="163.7265625" style="3" bestFit="1" customWidth="1"/>
    <col min="1599" max="1599" width="73.54296875" style="3" bestFit="1" customWidth="1"/>
    <col min="1600" max="1600" width="10.6328125" style="3" bestFit="1" customWidth="1"/>
    <col min="1601" max="1601" width="16.7265625" style="3" bestFit="1" customWidth="1"/>
    <col min="1602" max="1602" width="40.26953125" style="3" bestFit="1" customWidth="1"/>
    <col min="1603" max="1605" width="169.81640625" style="3" bestFit="1" customWidth="1"/>
    <col min="1606" max="1606" width="176.81640625" style="3" bestFit="1" customWidth="1"/>
    <col min="1607" max="1607" width="73.54296875" style="3" bestFit="1" customWidth="1"/>
    <col min="1608" max="1608" width="10.6328125" style="3" bestFit="1" customWidth="1"/>
    <col min="1609" max="1609" width="16.7265625" style="3" bestFit="1" customWidth="1"/>
    <col min="1610" max="1610" width="41.54296875" style="3" bestFit="1" customWidth="1"/>
    <col min="1611" max="1611" width="68.26953125" style="3" bestFit="1" customWidth="1"/>
    <col min="1612" max="1614" width="176.36328125" style="3" bestFit="1" customWidth="1"/>
    <col min="1615" max="1615" width="183.453125" style="3" bestFit="1" customWidth="1"/>
    <col min="1616" max="1616" width="65.6328125" style="3" bestFit="1" customWidth="1"/>
    <col min="1617" max="1617" width="10.6328125" style="3" bestFit="1" customWidth="1"/>
    <col min="1618" max="1618" width="17.26953125" style="3" bestFit="1" customWidth="1"/>
    <col min="1619" max="1619" width="52.1796875" style="3" bestFit="1" customWidth="1"/>
    <col min="1620" max="1622" width="169.81640625" style="3" bestFit="1" customWidth="1"/>
    <col min="1623" max="1623" width="176.81640625" style="3" bestFit="1" customWidth="1"/>
    <col min="1624" max="1624" width="65.6328125" style="3" bestFit="1" customWidth="1"/>
    <col min="1625" max="1625" width="10.6328125" style="3" bestFit="1" customWidth="1"/>
    <col min="1626" max="1626" width="16.7265625" style="3" bestFit="1" customWidth="1"/>
    <col min="1627" max="1627" width="50.26953125" style="3" bestFit="1" customWidth="1"/>
    <col min="1628" max="1630" width="176.36328125" style="3" bestFit="1" customWidth="1"/>
    <col min="1631" max="1631" width="183.453125" style="3" bestFit="1" customWidth="1"/>
    <col min="1632" max="1632" width="65.6328125" style="3" bestFit="1" customWidth="1"/>
    <col min="1633" max="1633" width="10.6328125" style="3" bestFit="1" customWidth="1"/>
    <col min="1634" max="1634" width="17.26953125" style="3" bestFit="1" customWidth="1"/>
    <col min="1635" max="1635" width="37.08984375" style="3" bestFit="1" customWidth="1"/>
    <col min="1636" max="1638" width="176.36328125" style="3" bestFit="1" customWidth="1"/>
    <col min="1639" max="1639" width="183.453125" style="3" bestFit="1" customWidth="1"/>
    <col min="1640" max="1640" width="65.6328125" style="3" bestFit="1" customWidth="1"/>
    <col min="1641" max="1641" width="10.6328125" style="3" bestFit="1" customWidth="1"/>
    <col min="1642" max="1642" width="17.26953125" style="3" bestFit="1" customWidth="1"/>
    <col min="1643" max="1643" width="37.453125" style="3" bestFit="1" customWidth="1"/>
    <col min="1644" max="1644" width="24.453125" style="3" bestFit="1" customWidth="1"/>
    <col min="1645" max="1648" width="176.36328125" style="3" bestFit="1" customWidth="1"/>
    <col min="1649" max="1649" width="183.453125" style="3" bestFit="1" customWidth="1"/>
    <col min="1650" max="1650" width="65.6328125" style="3" bestFit="1" customWidth="1"/>
    <col min="1651" max="1651" width="10.6328125" style="3" bestFit="1" customWidth="1"/>
    <col min="1652" max="1652" width="17.26953125" style="3" bestFit="1" customWidth="1"/>
    <col min="1653" max="1653" width="52.1796875" style="3" bestFit="1" customWidth="1"/>
    <col min="1654" max="1657" width="176.36328125" style="3" bestFit="1" customWidth="1"/>
    <col min="1658" max="1658" width="183.453125" style="3" bestFit="1" customWidth="1"/>
    <col min="1659" max="1659" width="65.6328125" style="3" bestFit="1" customWidth="1"/>
    <col min="1660" max="1660" width="10.6328125" style="3" bestFit="1" customWidth="1"/>
    <col min="1661" max="1661" width="17.26953125" style="3" bestFit="1" customWidth="1"/>
    <col min="1662" max="1662" width="37.08984375" style="3" bestFit="1" customWidth="1"/>
    <col min="1663" max="1665" width="169.81640625" style="3" bestFit="1" customWidth="1"/>
    <col min="1666" max="1666" width="176.81640625" style="3" bestFit="1" customWidth="1"/>
    <col min="1667" max="1667" width="50.26953125" style="3" bestFit="1" customWidth="1"/>
    <col min="1668" max="1668" width="10.6328125" style="3" bestFit="1" customWidth="1"/>
    <col min="1669" max="1669" width="16.26953125" style="3" bestFit="1" customWidth="1"/>
    <col min="1670" max="1670" width="33.453125" style="3" bestFit="1" customWidth="1"/>
    <col min="1671" max="1674" width="176.36328125" style="3" bestFit="1" customWidth="1"/>
    <col min="1675" max="1675" width="183.453125" style="3" bestFit="1" customWidth="1"/>
    <col min="1676" max="1676" width="65.6328125" style="3" bestFit="1" customWidth="1"/>
    <col min="1677" max="1677" width="10.6328125" style="3" bestFit="1" customWidth="1"/>
    <col min="1678" max="1678" width="17.26953125" style="3" bestFit="1" customWidth="1"/>
    <col min="1679" max="1679" width="37.453125" style="3" bestFit="1" customWidth="1"/>
    <col min="1680" max="1680" width="35.81640625" style="3" bestFit="1" customWidth="1"/>
    <col min="1681" max="1684" width="176.36328125" style="3" bestFit="1" customWidth="1"/>
    <col min="1685" max="1685" width="183.453125" style="3" bestFit="1" customWidth="1"/>
    <col min="1686" max="1686" width="65.6328125" style="3" bestFit="1" customWidth="1"/>
    <col min="1687" max="1687" width="10.6328125" style="3" bestFit="1" customWidth="1"/>
    <col min="1688" max="1688" width="17.26953125" style="3" bestFit="1" customWidth="1"/>
    <col min="1689" max="1689" width="52.1796875" style="3" bestFit="1" customWidth="1"/>
    <col min="1690" max="1692" width="169.81640625" style="3" bestFit="1" customWidth="1"/>
    <col min="1693" max="1693" width="176.81640625" style="3" bestFit="1" customWidth="1"/>
    <col min="1694" max="1694" width="50.26953125" style="3" bestFit="1" customWidth="1"/>
    <col min="1695" max="1695" width="10.6328125" style="3" bestFit="1" customWidth="1"/>
    <col min="1696" max="1696" width="16.26953125" style="3" bestFit="1" customWidth="1"/>
    <col min="1697" max="1697" width="42.453125" style="3" bestFit="1" customWidth="1"/>
    <col min="1698" max="1700" width="156.81640625" style="3" bestFit="1" customWidth="1"/>
    <col min="1701" max="1701" width="163.7265625" style="3" bestFit="1" customWidth="1"/>
    <col min="1702" max="1702" width="50.26953125" style="3" bestFit="1" customWidth="1"/>
    <col min="1703" max="1703" width="10.6328125" style="3" bestFit="1" customWidth="1"/>
    <col min="1704" max="1704" width="16.26953125" style="3" bestFit="1" customWidth="1"/>
    <col min="1705" max="1705" width="25.36328125" style="3" bestFit="1" customWidth="1"/>
    <col min="1706" max="1709" width="176.36328125" style="3" bestFit="1" customWidth="1"/>
    <col min="1710" max="1710" width="183.453125" style="3" bestFit="1" customWidth="1"/>
    <col min="1711" max="1711" width="65.6328125" style="3" bestFit="1" customWidth="1"/>
    <col min="1712" max="1712" width="10.6328125" style="3" bestFit="1" customWidth="1"/>
    <col min="1713" max="1713" width="17.26953125" style="3" bestFit="1" customWidth="1"/>
    <col min="1714" max="1714" width="37.08984375" style="3" bestFit="1" customWidth="1"/>
    <col min="1715" max="1717" width="169.81640625" style="3" bestFit="1" customWidth="1"/>
    <col min="1718" max="1718" width="176.81640625" style="3" bestFit="1" customWidth="1"/>
    <col min="1719" max="1719" width="50.26953125" style="3" bestFit="1" customWidth="1"/>
    <col min="1720" max="1720" width="10.6328125" style="3" bestFit="1" customWidth="1"/>
    <col min="1721" max="1721" width="16.26953125" style="3" bestFit="1" customWidth="1"/>
    <col min="1722" max="1722" width="33.453125" style="3" bestFit="1" customWidth="1"/>
    <col min="1723" max="1725" width="169.81640625" style="3" bestFit="1" customWidth="1"/>
    <col min="1726" max="1726" width="176.81640625" style="3" bestFit="1" customWidth="1"/>
    <col min="1727" max="1727" width="50.26953125" style="3" bestFit="1" customWidth="1"/>
    <col min="1728" max="1728" width="10.6328125" style="3" bestFit="1" customWidth="1"/>
    <col min="1729" max="1729" width="16.26953125" style="3" bestFit="1" customWidth="1"/>
    <col min="1730" max="1730" width="32.6328125" style="3" bestFit="1" customWidth="1"/>
    <col min="1731" max="1733" width="156.81640625" style="3" bestFit="1" customWidth="1"/>
    <col min="1734" max="1734" width="163.7265625" style="3" bestFit="1" customWidth="1"/>
    <col min="1735" max="1735" width="65.6328125" style="3" bestFit="1" customWidth="1"/>
    <col min="1736" max="1736" width="10.6328125" style="3" bestFit="1" customWidth="1"/>
    <col min="1737" max="1737" width="16.7265625" style="3" bestFit="1" customWidth="1"/>
    <col min="1738" max="1738" width="24.36328125" style="3" bestFit="1" customWidth="1"/>
    <col min="1739" max="1742" width="176.36328125" style="3" bestFit="1" customWidth="1"/>
    <col min="1743" max="1743" width="183.453125" style="3" bestFit="1" customWidth="1"/>
    <col min="1744" max="1744" width="65.6328125" style="3" bestFit="1" customWidth="1"/>
    <col min="1745" max="1745" width="10.6328125" style="3" bestFit="1" customWidth="1"/>
    <col min="1746" max="1746" width="17.26953125" style="3" bestFit="1" customWidth="1"/>
    <col min="1747" max="1747" width="37.453125" style="3" bestFit="1" customWidth="1"/>
    <col min="1748" max="1748" width="141.08984375" style="3" bestFit="1" customWidth="1"/>
    <col min="1749" max="1751" width="176.36328125" style="3" bestFit="1" customWidth="1"/>
    <col min="1752" max="1752" width="183.453125" style="3" bestFit="1" customWidth="1"/>
    <col min="1753" max="1753" width="65.6328125" style="3" bestFit="1" customWidth="1"/>
    <col min="1754" max="1754" width="10.6328125" style="3" bestFit="1" customWidth="1"/>
    <col min="1755" max="1755" width="17.26953125" style="3" bestFit="1" customWidth="1"/>
    <col min="1756" max="1756" width="52.1796875" style="3" bestFit="1" customWidth="1"/>
    <col min="1757" max="1759" width="176.36328125" style="3" bestFit="1" customWidth="1"/>
    <col min="1760" max="1760" width="183.453125" style="3" bestFit="1" customWidth="1"/>
    <col min="1761" max="1761" width="65.6328125" style="3" bestFit="1" customWidth="1"/>
    <col min="1762" max="1762" width="10.6328125" style="3" bestFit="1" customWidth="1"/>
    <col min="1763" max="1763" width="17.26953125" style="3" bestFit="1" customWidth="1"/>
    <col min="1764" max="1764" width="37.08984375" style="3" bestFit="1" customWidth="1"/>
    <col min="1765" max="1767" width="176.36328125" style="3" bestFit="1" customWidth="1"/>
    <col min="1768" max="1768" width="183.453125" style="3" bestFit="1" customWidth="1"/>
    <col min="1769" max="1769" width="65.6328125" style="3" bestFit="1" customWidth="1"/>
    <col min="1770" max="1770" width="10.6328125" style="3" bestFit="1" customWidth="1"/>
    <col min="1771" max="1771" width="17.26953125" style="3" bestFit="1" customWidth="1"/>
    <col min="1772" max="1772" width="37.453125" style="3" bestFit="1" customWidth="1"/>
    <col min="1773" max="1773" width="42.26953125" style="3" bestFit="1" customWidth="1"/>
    <col min="1774" max="1776" width="156.81640625" style="3" bestFit="1" customWidth="1"/>
    <col min="1777" max="1777" width="163.7265625" style="3" bestFit="1" customWidth="1"/>
    <col min="1778" max="1778" width="65.6328125" style="3" bestFit="1" customWidth="1"/>
    <col min="1779" max="1779" width="10.6328125" style="3" bestFit="1" customWidth="1"/>
    <col min="1780" max="1780" width="17.26953125" style="3" bestFit="1" customWidth="1"/>
    <col min="1781" max="1781" width="37.54296875" style="3" bestFit="1" customWidth="1"/>
    <col min="1782" max="1782" width="89.7265625" style="3" bestFit="1" customWidth="1"/>
    <col min="1783" max="1785" width="176.36328125" style="3" bestFit="1" customWidth="1"/>
    <col min="1786" max="1786" width="183.453125" style="3" bestFit="1" customWidth="1"/>
    <col min="1787" max="1787" width="73.54296875" style="3" bestFit="1" customWidth="1"/>
    <col min="1788" max="1788" width="10.6328125" style="3" bestFit="1" customWidth="1"/>
    <col min="1789" max="1789" width="17.26953125" style="3" bestFit="1" customWidth="1"/>
    <col min="1790" max="1790" width="24.81640625" style="3" bestFit="1" customWidth="1"/>
    <col min="1791" max="1793" width="176.36328125" style="3" bestFit="1" customWidth="1"/>
    <col min="1794" max="1794" width="183.453125" style="3" bestFit="1" customWidth="1"/>
    <col min="1795" max="1795" width="73.54296875" style="3" bestFit="1" customWidth="1"/>
    <col min="1796" max="1796" width="10.6328125" style="3" bestFit="1" customWidth="1"/>
    <col min="1797" max="1797" width="17.26953125" style="3" bestFit="1" customWidth="1"/>
    <col min="1798" max="1798" width="48.36328125" style="3" bestFit="1" customWidth="1"/>
    <col min="1799" max="1801" width="176.36328125" style="3" bestFit="1" customWidth="1"/>
    <col min="1802" max="1802" width="183.453125" style="3" bestFit="1" customWidth="1"/>
    <col min="1803" max="1803" width="73.54296875" style="3" bestFit="1" customWidth="1"/>
    <col min="1804" max="1804" width="10.6328125" style="3" bestFit="1" customWidth="1"/>
    <col min="1805" max="1805" width="17.26953125" style="3" bestFit="1" customWidth="1"/>
    <col min="1806" max="1806" width="24.6328125" style="3" bestFit="1" customWidth="1"/>
    <col min="1807" max="1809" width="176.36328125" style="3" bestFit="1" customWidth="1"/>
    <col min="1810" max="1810" width="183.453125" style="3" bestFit="1" customWidth="1"/>
    <col min="1811" max="1811" width="73.54296875" style="3" bestFit="1" customWidth="1"/>
    <col min="1812" max="1812" width="10.6328125" style="3" bestFit="1" customWidth="1"/>
    <col min="1813" max="1813" width="17.26953125" style="3" bestFit="1" customWidth="1"/>
    <col min="1814" max="1814" width="20.26953125" style="3" bestFit="1" customWidth="1"/>
    <col min="1815" max="1815" width="41" style="3" bestFit="1" customWidth="1"/>
    <col min="1816" max="1818" width="176.36328125" style="3" bestFit="1" customWidth="1"/>
    <col min="1819" max="1819" width="183.453125" style="3" bestFit="1" customWidth="1"/>
    <col min="1820" max="1820" width="65.6328125" style="3" bestFit="1" customWidth="1"/>
    <col min="1821" max="1821" width="10.6328125" style="3" bestFit="1" customWidth="1"/>
    <col min="1822" max="1822" width="17.26953125" style="3" bestFit="1" customWidth="1"/>
    <col min="1823" max="1823" width="52.1796875" style="3" bestFit="1" customWidth="1"/>
    <col min="1824" max="1826" width="169.81640625" style="3" bestFit="1" customWidth="1"/>
    <col min="1827" max="1827" width="176.81640625" style="3" bestFit="1" customWidth="1"/>
    <col min="1828" max="1828" width="65.6328125" style="3" bestFit="1" customWidth="1"/>
    <col min="1829" max="1829" width="10.6328125" style="3" bestFit="1" customWidth="1"/>
    <col min="1830" max="1830" width="16.7265625" style="3" bestFit="1" customWidth="1"/>
    <col min="1831" max="1831" width="50.26953125" style="3" bestFit="1" customWidth="1"/>
    <col min="1832" max="1834" width="176.36328125" style="3" bestFit="1" customWidth="1"/>
    <col min="1835" max="1835" width="183.453125" style="3" bestFit="1" customWidth="1"/>
    <col min="1836" max="1836" width="65.6328125" style="3" bestFit="1" customWidth="1"/>
    <col min="1837" max="1837" width="10.6328125" style="3" bestFit="1" customWidth="1"/>
    <col min="1838" max="1838" width="17.26953125" style="3" bestFit="1" customWidth="1"/>
    <col min="1839" max="1839" width="37.08984375" style="3" bestFit="1" customWidth="1"/>
    <col min="1840" max="1842" width="176.36328125" style="3" bestFit="1" customWidth="1"/>
    <col min="1843" max="1843" width="183.453125" style="3" bestFit="1" customWidth="1"/>
    <col min="1844" max="1844" width="65.6328125" style="3" bestFit="1" customWidth="1"/>
    <col min="1845" max="1845" width="10.6328125" style="3" bestFit="1" customWidth="1"/>
    <col min="1846" max="1846" width="17.26953125" style="3" bestFit="1" customWidth="1"/>
    <col min="1847" max="1847" width="37.453125" style="3" bestFit="1" customWidth="1"/>
    <col min="1848" max="1848" width="33.6328125" style="3" bestFit="1" customWidth="1"/>
    <col min="1849" max="1851" width="156.81640625" style="3" bestFit="1" customWidth="1"/>
    <col min="1852" max="1852" width="163.7265625" style="3" bestFit="1" customWidth="1"/>
    <col min="1853" max="1853" width="65.6328125" style="3" bestFit="1" customWidth="1"/>
    <col min="1854" max="1854" width="10.6328125" style="3" bestFit="1" customWidth="1"/>
    <col min="1855" max="1855" width="17.26953125" style="3" bestFit="1" customWidth="1"/>
    <col min="1856" max="1856" width="29.453125" style="3" bestFit="1" customWidth="1"/>
    <col min="1857" max="1857" width="37.54296875" style="3" bestFit="1" customWidth="1"/>
    <col min="1858" max="1860" width="169.81640625" style="3" bestFit="1" customWidth="1"/>
    <col min="1861" max="1861" width="176.81640625" style="3" bestFit="1" customWidth="1"/>
    <col min="1862" max="1862" width="50.26953125" style="3" bestFit="1" customWidth="1"/>
    <col min="1863" max="1863" width="10.6328125" style="3" bestFit="1" customWidth="1"/>
    <col min="1864" max="1864" width="16.26953125" style="3" bestFit="1" customWidth="1"/>
    <col min="1865" max="1865" width="25.36328125" style="3" bestFit="1" customWidth="1"/>
    <col min="1866" max="1868" width="169.81640625" style="3" bestFit="1" customWidth="1"/>
    <col min="1869" max="1869" width="176.81640625" style="3" bestFit="1" customWidth="1"/>
    <col min="1870" max="1870" width="50.26953125" style="3" bestFit="1" customWidth="1"/>
    <col min="1871" max="1871" width="10.6328125" style="3" bestFit="1" customWidth="1"/>
    <col min="1872" max="1872" width="16.26953125" style="3" bestFit="1" customWidth="1"/>
    <col min="1873" max="1873" width="32.6328125" style="3" bestFit="1" customWidth="1"/>
    <col min="1874" max="1874" width="20.90625" style="3" bestFit="1" customWidth="1"/>
    <col min="1875" max="1877" width="156.81640625" style="3" bestFit="1" customWidth="1"/>
    <col min="1878" max="1878" width="163.7265625" style="3" bestFit="1" customWidth="1"/>
    <col min="1879" max="1879" width="65.6328125" style="3" bestFit="1" customWidth="1"/>
    <col min="1880" max="1880" width="10.6328125" style="3" bestFit="1" customWidth="1"/>
    <col min="1881" max="1881" width="17.26953125" style="3" bestFit="1" customWidth="1"/>
    <col min="1882" max="1882" width="37.54296875" style="3" bestFit="1" customWidth="1"/>
    <col min="1883" max="1883" width="68.36328125" style="3" bestFit="1" customWidth="1"/>
    <col min="1884" max="1886" width="176.36328125" style="3" bestFit="1" customWidth="1"/>
    <col min="1887" max="1887" width="183.453125" style="3" bestFit="1" customWidth="1"/>
    <col min="1888" max="1888" width="65.6328125" style="3" bestFit="1" customWidth="1"/>
    <col min="1889" max="1889" width="10.6328125" style="3" bestFit="1" customWidth="1"/>
    <col min="1890" max="1890" width="17.26953125" style="3" bestFit="1" customWidth="1"/>
    <col min="1891" max="1891" width="52.1796875" style="3" bestFit="1" customWidth="1"/>
    <col min="1892" max="1894" width="176.36328125" style="3" bestFit="1" customWidth="1"/>
    <col min="1895" max="1895" width="183.453125" style="3" bestFit="1" customWidth="1"/>
    <col min="1896" max="1896" width="65.6328125" style="3" bestFit="1" customWidth="1"/>
    <col min="1897" max="1897" width="10.6328125" style="3" bestFit="1" customWidth="1"/>
    <col min="1898" max="1898" width="17.26953125" style="3" bestFit="1" customWidth="1"/>
    <col min="1899" max="1899" width="37.08984375" style="3" bestFit="1" customWidth="1"/>
    <col min="1900" max="1902" width="176.36328125" style="3" bestFit="1" customWidth="1"/>
    <col min="1903" max="1903" width="183.453125" style="3" bestFit="1" customWidth="1"/>
    <col min="1904" max="1904" width="65.6328125" style="3" bestFit="1" customWidth="1"/>
    <col min="1905" max="1905" width="10.6328125" style="3" bestFit="1" customWidth="1"/>
    <col min="1906" max="1906" width="17.26953125" style="3" bestFit="1" customWidth="1"/>
    <col min="1907" max="1907" width="37.453125" style="3" bestFit="1" customWidth="1"/>
    <col min="1908" max="1908" width="41.54296875" style="3" bestFit="1" customWidth="1"/>
    <col min="1909" max="1911" width="169.81640625" style="3" bestFit="1" customWidth="1"/>
    <col min="1912" max="1912" width="176.81640625" style="3" bestFit="1" customWidth="1"/>
    <col min="1913" max="1913" width="50.26953125" style="3" bestFit="1" customWidth="1"/>
    <col min="1914" max="1914" width="10.6328125" style="3" bestFit="1" customWidth="1"/>
    <col min="1915" max="1915" width="16.26953125" style="3" bestFit="1" customWidth="1"/>
    <col min="1916" max="1916" width="42.453125" style="3" bestFit="1" customWidth="1"/>
    <col min="1917" max="1919" width="169.81640625" style="3" bestFit="1" customWidth="1"/>
    <col min="1920" max="1920" width="176.81640625" style="3" bestFit="1" customWidth="1"/>
    <col min="1921" max="1921" width="50.26953125" style="3" bestFit="1" customWidth="1"/>
    <col min="1922" max="1922" width="10.6328125" style="3" bestFit="1" customWidth="1"/>
    <col min="1923" max="1923" width="16.26953125" style="3" bestFit="1" customWidth="1"/>
    <col min="1924" max="1924" width="25.36328125" style="3" bestFit="1" customWidth="1"/>
    <col min="1925" max="1927" width="169.81640625" style="3" bestFit="1" customWidth="1"/>
    <col min="1928" max="1928" width="176.81640625" style="3" bestFit="1" customWidth="1"/>
    <col min="1929" max="1929" width="50.26953125" style="3" bestFit="1" customWidth="1"/>
    <col min="1930" max="1930" width="10.6328125" style="3" bestFit="1" customWidth="1"/>
    <col min="1931" max="1931" width="16.26953125" style="3" bestFit="1" customWidth="1"/>
    <col min="1932" max="1932" width="32.6328125" style="3" bestFit="1" customWidth="1"/>
    <col min="1933" max="1935" width="156.81640625" style="3" bestFit="1" customWidth="1"/>
    <col min="1936" max="1936" width="163.7265625" style="3" bestFit="1" customWidth="1"/>
    <col min="1937" max="1937" width="65.6328125" style="3" bestFit="1" customWidth="1"/>
    <col min="1938" max="1938" width="10.6328125" style="3" bestFit="1" customWidth="1"/>
    <col min="1939" max="1939" width="17.26953125" style="3" bestFit="1" customWidth="1"/>
    <col min="1940" max="1940" width="24.36328125" style="3" bestFit="1" customWidth="1"/>
    <col min="1941" max="1941" width="27" style="3" bestFit="1" customWidth="1"/>
    <col min="1942" max="1944" width="156.81640625" style="3" bestFit="1" customWidth="1"/>
    <col min="1945" max="1945" width="163.7265625" style="3" bestFit="1" customWidth="1"/>
    <col min="1946" max="1946" width="65.6328125" style="3" bestFit="1" customWidth="1"/>
    <col min="1947" max="1947" width="10.6328125" style="3" bestFit="1" customWidth="1"/>
    <col min="1948" max="1948" width="17.26953125" style="3" bestFit="1" customWidth="1"/>
    <col min="1949" max="1949" width="37.54296875" style="3" bestFit="1" customWidth="1"/>
    <col min="1950" max="1950" width="74.36328125" style="3" bestFit="1" customWidth="1"/>
    <col min="1951" max="1953" width="176.36328125" style="3" bestFit="1" customWidth="1"/>
    <col min="1954" max="1954" width="183.453125" style="3" bestFit="1" customWidth="1"/>
    <col min="1955" max="1955" width="65.6328125" style="3" bestFit="1" customWidth="1"/>
    <col min="1956" max="1956" width="10.6328125" style="3" bestFit="1" customWidth="1"/>
    <col min="1957" max="1957" width="17.26953125" style="3" bestFit="1" customWidth="1"/>
    <col min="1958" max="1958" width="52.1796875" style="3" bestFit="1" customWidth="1"/>
    <col min="1959" max="1962" width="169.81640625" style="3" bestFit="1" customWidth="1"/>
    <col min="1963" max="1963" width="176.81640625" style="3" bestFit="1" customWidth="1"/>
    <col min="1964" max="1964" width="50.26953125" style="3" bestFit="1" customWidth="1"/>
    <col min="1965" max="1965" width="10.6328125" style="3" bestFit="1" customWidth="1"/>
    <col min="1966" max="1966" width="16.26953125" style="3" bestFit="1" customWidth="1"/>
    <col min="1967" max="1967" width="42.453125" style="3" bestFit="1" customWidth="1"/>
    <col min="1968" max="1970" width="176.36328125" style="3" bestFit="1" customWidth="1"/>
    <col min="1971" max="1971" width="183.453125" style="3" bestFit="1" customWidth="1"/>
    <col min="1972" max="1972" width="65.6328125" style="3" bestFit="1" customWidth="1"/>
    <col min="1973" max="1973" width="10.6328125" style="3" bestFit="1" customWidth="1"/>
    <col min="1974" max="1974" width="17.26953125" style="3" bestFit="1" customWidth="1"/>
    <col min="1975" max="1975" width="37.08984375" style="3" bestFit="1" customWidth="1"/>
    <col min="1976" max="1978" width="169.81640625" style="3" bestFit="1" customWidth="1"/>
    <col min="1979" max="1979" width="176.81640625" style="3" bestFit="1" customWidth="1"/>
    <col min="1980" max="1980" width="76.7265625" style="3" bestFit="1" customWidth="1"/>
    <col min="1981" max="1981" width="10.6328125" style="3" bestFit="1" customWidth="1"/>
    <col min="1982" max="1982" width="16.26953125" style="3" bestFit="1" customWidth="1"/>
    <col min="1983" max="1983" width="24.36328125" style="3" bestFit="1" customWidth="1"/>
    <col min="1984" max="1986" width="176.36328125" style="3" bestFit="1" customWidth="1"/>
    <col min="1987" max="1987" width="183.453125" style="3" bestFit="1" customWidth="1"/>
    <col min="1988" max="1988" width="65.6328125" style="3" bestFit="1" customWidth="1"/>
    <col min="1989" max="1989" width="10.6328125" style="3" bestFit="1" customWidth="1"/>
    <col min="1990" max="1990" width="17.26953125" style="3" bestFit="1" customWidth="1"/>
    <col min="1991" max="1991" width="37.453125" style="3" bestFit="1" customWidth="1"/>
    <col min="1992" max="1992" width="32.08984375" style="3" bestFit="1" customWidth="1"/>
    <col min="1993" max="1995" width="169.81640625" style="3" bestFit="1" customWidth="1"/>
    <col min="1996" max="1996" width="176.81640625" style="3" bestFit="1" customWidth="1"/>
    <col min="1997" max="1997" width="76.7265625" style="3" bestFit="1" customWidth="1"/>
    <col min="1998" max="1998" width="10.6328125" style="3" bestFit="1" customWidth="1"/>
    <col min="1999" max="1999" width="16.26953125" style="3" bestFit="1" customWidth="1"/>
    <col min="2000" max="2000" width="24.36328125" style="3" bestFit="1" customWidth="1"/>
    <col min="2001" max="2001" width="33.54296875" style="3" bestFit="1" customWidth="1"/>
    <col min="2002" max="2004" width="169.81640625" style="3" bestFit="1" customWidth="1"/>
    <col min="2005" max="2005" width="176.81640625" style="3" bestFit="1" customWidth="1"/>
    <col min="2006" max="2006" width="50.26953125" style="3" bestFit="1" customWidth="1"/>
    <col min="2007" max="2007" width="10.6328125" style="3" bestFit="1" customWidth="1"/>
    <col min="2008" max="2008" width="16.26953125" style="3" bestFit="1" customWidth="1"/>
    <col min="2009" max="2009" width="42.453125" style="3" bestFit="1" customWidth="1"/>
    <col min="2010" max="2012" width="169.81640625" style="3" bestFit="1" customWidth="1"/>
    <col min="2013" max="2013" width="176.81640625" style="3" bestFit="1" customWidth="1"/>
    <col min="2014" max="2014" width="50.26953125" style="3" bestFit="1" customWidth="1"/>
    <col min="2015" max="2015" width="10.6328125" style="3" bestFit="1" customWidth="1"/>
    <col min="2016" max="2016" width="16.26953125" style="3" bestFit="1" customWidth="1"/>
    <col min="2017" max="2017" width="24.36328125" style="3" bestFit="1" customWidth="1"/>
    <col min="2018" max="2018" width="33.7265625" style="3" bestFit="1" customWidth="1"/>
    <col min="2019" max="2021" width="176.36328125" style="3" bestFit="1" customWidth="1"/>
    <col min="2022" max="2022" width="183.453125" style="3" bestFit="1" customWidth="1"/>
    <col min="2023" max="2023" width="65.6328125" style="3" bestFit="1" customWidth="1"/>
    <col min="2024" max="2024" width="10.6328125" style="3" bestFit="1" customWidth="1"/>
    <col min="2025" max="2025" width="17.26953125" style="3" bestFit="1" customWidth="1"/>
    <col min="2026" max="2026" width="33.453125" style="3" bestFit="1" customWidth="1"/>
    <col min="2027" max="2027" width="39.81640625" style="3" bestFit="1" customWidth="1"/>
    <col min="2028" max="2030" width="156.81640625" style="3" bestFit="1" customWidth="1"/>
    <col min="2031" max="2031" width="163.7265625" style="3" bestFit="1" customWidth="1"/>
    <col min="2032" max="2032" width="65.6328125" style="3" bestFit="1" customWidth="1"/>
    <col min="2033" max="2033" width="10.6328125" style="3" bestFit="1" customWidth="1"/>
    <col min="2034" max="2034" width="17.26953125" style="3" bestFit="1" customWidth="1"/>
    <col min="2035" max="2035" width="33.453125" style="3" bestFit="1" customWidth="1"/>
    <col min="2036" max="2036" width="26.81640625" style="3" bestFit="1" customWidth="1"/>
    <col min="2037" max="2039" width="156.81640625" style="3" bestFit="1" customWidth="1"/>
    <col min="2040" max="2040" width="163.7265625" style="3" bestFit="1" customWidth="1"/>
    <col min="2041" max="2041" width="65.6328125" style="3" bestFit="1" customWidth="1"/>
    <col min="2042" max="2042" width="10.6328125" style="3" bestFit="1" customWidth="1"/>
    <col min="2043" max="2043" width="17.26953125" style="3" bestFit="1" customWidth="1"/>
    <col min="2044" max="2044" width="38.6328125" style="3" bestFit="1" customWidth="1"/>
    <col min="2045" max="2045" width="31.6328125" style="3" bestFit="1" customWidth="1"/>
    <col min="2046" max="2048" width="176.36328125" style="3" bestFit="1" customWidth="1"/>
    <col min="2049" max="2049" width="183.453125" style="3" bestFit="1" customWidth="1"/>
    <col min="2050" max="2050" width="65.6328125" style="3" bestFit="1" customWidth="1"/>
    <col min="2051" max="2051" width="10.6328125" style="3" bestFit="1" customWidth="1"/>
    <col min="2052" max="2052" width="17.26953125" style="3" bestFit="1" customWidth="1"/>
    <col min="2053" max="2053" width="52.1796875" style="3" bestFit="1" customWidth="1"/>
    <col min="2054" max="2056" width="176.36328125" style="3" bestFit="1" customWidth="1"/>
    <col min="2057" max="2057" width="183.453125" style="3" bestFit="1" customWidth="1"/>
    <col min="2058" max="2058" width="65.6328125" style="3" bestFit="1" customWidth="1"/>
    <col min="2059" max="2059" width="10.6328125" style="3" bestFit="1" customWidth="1"/>
    <col min="2060" max="2060" width="17.26953125" style="3" bestFit="1" customWidth="1"/>
    <col min="2061" max="2061" width="37.08984375" style="3" bestFit="1" customWidth="1"/>
    <col min="2062" max="2064" width="176.36328125" style="3" bestFit="1" customWidth="1"/>
    <col min="2065" max="2065" width="183.453125" style="3" bestFit="1" customWidth="1"/>
    <col min="2066" max="2066" width="65.6328125" style="3" bestFit="1" customWidth="1"/>
    <col min="2067" max="2067" width="10.6328125" style="3" bestFit="1" customWidth="1"/>
    <col min="2068" max="2068" width="17.26953125" style="3" bestFit="1" customWidth="1"/>
    <col min="2069" max="2069" width="37.453125" style="3" bestFit="1" customWidth="1"/>
    <col min="2070" max="2072" width="176.36328125" style="3" bestFit="1" customWidth="1"/>
    <col min="2073" max="2073" width="183.453125" style="3" bestFit="1" customWidth="1"/>
    <col min="2074" max="2074" width="65.6328125" style="3" bestFit="1" customWidth="1"/>
    <col min="2075" max="2075" width="10.6328125" style="3" bestFit="1" customWidth="1"/>
    <col min="2076" max="2076" width="17.26953125" style="3" bestFit="1" customWidth="1"/>
    <col min="2077" max="2077" width="52.6328125" style="3" bestFit="1" customWidth="1"/>
    <col min="2078" max="2078" width="23.90625" style="3" bestFit="1" customWidth="1"/>
    <col min="2079" max="2081" width="176.36328125" style="3" bestFit="1" customWidth="1"/>
    <col min="2082" max="2082" width="183.453125" style="3" bestFit="1" customWidth="1"/>
    <col min="2083" max="2083" width="65.6328125" style="3" bestFit="1" customWidth="1"/>
    <col min="2084" max="2084" width="10.6328125" style="3" bestFit="1" customWidth="1"/>
    <col min="2085" max="2085" width="17.26953125" style="3" bestFit="1" customWidth="1"/>
    <col min="2086" max="2086" width="52.1796875" style="3" bestFit="1" customWidth="1"/>
    <col min="2087" max="2089" width="169.81640625" style="3" bestFit="1" customWidth="1"/>
    <col min="2090" max="2090" width="176.81640625" style="3" bestFit="1" customWidth="1"/>
    <col min="2091" max="2091" width="50.26953125" style="3" bestFit="1" customWidth="1"/>
    <col min="2092" max="2092" width="10.6328125" style="3" bestFit="1" customWidth="1"/>
    <col min="2093" max="2093" width="16.26953125" style="3" bestFit="1" customWidth="1"/>
    <col min="2094" max="2094" width="25.36328125" style="3" bestFit="1" customWidth="1"/>
    <col min="2095" max="2097" width="176.36328125" style="3" bestFit="1" customWidth="1"/>
    <col min="2098" max="2098" width="183.453125" style="3" bestFit="1" customWidth="1"/>
    <col min="2099" max="2099" width="65.6328125" style="3" bestFit="1" customWidth="1"/>
    <col min="2100" max="2100" width="10.6328125" style="3" bestFit="1" customWidth="1"/>
    <col min="2101" max="2101" width="17.26953125" style="3" bestFit="1" customWidth="1"/>
    <col min="2102" max="2102" width="37.08984375" style="3" bestFit="1" customWidth="1"/>
    <col min="2103" max="2105" width="169.81640625" style="3" bestFit="1" customWidth="1"/>
    <col min="2106" max="2106" width="176.81640625" style="3" bestFit="1" customWidth="1"/>
    <col min="2107" max="2107" width="50.26953125" style="3" bestFit="1" customWidth="1"/>
    <col min="2108" max="2108" width="10.6328125" style="3" bestFit="1" customWidth="1"/>
    <col min="2109" max="2109" width="16.26953125" style="3" bestFit="1" customWidth="1"/>
    <col min="2110" max="2110" width="32.6328125" style="3" bestFit="1" customWidth="1"/>
    <col min="2111" max="2113" width="176.36328125" style="3" bestFit="1" customWidth="1"/>
    <col min="2114" max="2114" width="183.453125" style="3" bestFit="1" customWidth="1"/>
    <col min="2115" max="2115" width="65.6328125" style="3" bestFit="1" customWidth="1"/>
    <col min="2116" max="2116" width="10.6328125" style="3" bestFit="1" customWidth="1"/>
    <col min="2117" max="2117" width="17.26953125" style="3" bestFit="1" customWidth="1"/>
    <col min="2118" max="2118" width="37.453125" style="3" bestFit="1" customWidth="1"/>
    <col min="2119" max="2119" width="59.90625" style="3" bestFit="1" customWidth="1"/>
    <col min="2120" max="2122" width="156.81640625" style="3" bestFit="1" customWidth="1"/>
    <col min="2123" max="2123" width="163.7265625" style="3" bestFit="1" customWidth="1"/>
    <col min="2124" max="2124" width="65.6328125" style="3" bestFit="1" customWidth="1"/>
    <col min="2125" max="2125" width="10.6328125" style="3" bestFit="1" customWidth="1"/>
    <col min="2126" max="2126" width="17.26953125" style="3" bestFit="1" customWidth="1"/>
    <col min="2127" max="2127" width="37.54296875" style="3" bestFit="1" customWidth="1"/>
    <col min="2128" max="2128" width="107.26953125" style="3" bestFit="1" customWidth="1"/>
    <col min="2129" max="2131" width="176.36328125" style="3" bestFit="1" customWidth="1"/>
    <col min="2132" max="2132" width="183.453125" style="3" bestFit="1" customWidth="1"/>
    <col min="2133" max="2133" width="65.6328125" style="3" bestFit="1" customWidth="1"/>
    <col min="2134" max="2134" width="10.6328125" style="3" bestFit="1" customWidth="1"/>
    <col min="2135" max="2135" width="17.26953125" style="3" bestFit="1" customWidth="1"/>
    <col min="2136" max="2136" width="52.1796875" style="3" bestFit="1" customWidth="1"/>
    <col min="2137" max="2139" width="169.81640625" style="3" bestFit="1" customWidth="1"/>
    <col min="2140" max="2140" width="176.81640625" style="3" bestFit="1" customWidth="1"/>
    <col min="2141" max="2141" width="50.26953125" style="3" bestFit="1" customWidth="1"/>
    <col min="2142" max="2142" width="10.6328125" style="3" bestFit="1" customWidth="1"/>
    <col min="2143" max="2143" width="16.26953125" style="3" bestFit="1" customWidth="1"/>
    <col min="2144" max="2144" width="25.36328125" style="3" bestFit="1" customWidth="1"/>
    <col min="2145" max="2147" width="176.36328125" style="3" bestFit="1" customWidth="1"/>
    <col min="2148" max="2148" width="183.453125" style="3" bestFit="1" customWidth="1"/>
    <col min="2149" max="2149" width="65.6328125" style="3" bestFit="1" customWidth="1"/>
    <col min="2150" max="2150" width="10.6328125" style="3" bestFit="1" customWidth="1"/>
    <col min="2151" max="2151" width="17.26953125" style="3" bestFit="1" customWidth="1"/>
    <col min="2152" max="2152" width="37.08984375" style="3" bestFit="1" customWidth="1"/>
    <col min="2153" max="2155" width="169.81640625" style="3" bestFit="1" customWidth="1"/>
    <col min="2156" max="2156" width="176.81640625" style="3" bestFit="1" customWidth="1"/>
    <col min="2157" max="2157" width="50.26953125" style="3" bestFit="1" customWidth="1"/>
    <col min="2158" max="2158" width="10.6328125" style="3" bestFit="1" customWidth="1"/>
    <col min="2159" max="2159" width="16.26953125" style="3" bestFit="1" customWidth="1"/>
    <col min="2160" max="2160" width="32.6328125" style="3" bestFit="1" customWidth="1"/>
    <col min="2161" max="2163" width="176.36328125" style="3" bestFit="1" customWidth="1"/>
    <col min="2164" max="2164" width="183.453125" style="3" bestFit="1" customWidth="1"/>
    <col min="2165" max="2165" width="65.6328125" style="3" bestFit="1" customWidth="1"/>
    <col min="2166" max="2166" width="10.6328125" style="3" bestFit="1" customWidth="1"/>
    <col min="2167" max="2167" width="17.26953125" style="3" bestFit="1" customWidth="1"/>
    <col min="2168" max="2168" width="37.453125" style="3" bestFit="1" customWidth="1"/>
    <col min="2169" max="2169" width="61.7265625" style="3" bestFit="1" customWidth="1"/>
    <col min="2170" max="2172" width="176.36328125" style="3" bestFit="1" customWidth="1"/>
    <col min="2173" max="2173" width="183.453125" style="3" bestFit="1" customWidth="1"/>
    <col min="2174" max="2174" width="65.6328125" style="3" bestFit="1" customWidth="1"/>
    <col min="2175" max="2175" width="10.6328125" style="3" bestFit="1" customWidth="1"/>
    <col min="2176" max="2176" width="17.26953125" style="3" bestFit="1" customWidth="1"/>
    <col min="2177" max="2177" width="52.1796875" style="3" bestFit="1" customWidth="1"/>
    <col min="2178" max="2180" width="176.36328125" style="3" bestFit="1" customWidth="1"/>
    <col min="2181" max="2181" width="183.453125" style="3" bestFit="1" customWidth="1"/>
    <col min="2182" max="2182" width="65.6328125" style="3" bestFit="1" customWidth="1"/>
    <col min="2183" max="2183" width="10.6328125" style="3" bestFit="1" customWidth="1"/>
    <col min="2184" max="2184" width="17.26953125" style="3" bestFit="1" customWidth="1"/>
    <col min="2185" max="2185" width="37.08984375" style="3" bestFit="1" customWidth="1"/>
    <col min="2186" max="2188" width="176.36328125" style="3" bestFit="1" customWidth="1"/>
    <col min="2189" max="2189" width="183.453125" style="3" bestFit="1" customWidth="1"/>
    <col min="2190" max="2190" width="65.6328125" style="3" bestFit="1" customWidth="1"/>
    <col min="2191" max="2191" width="10.6328125" style="3" bestFit="1" customWidth="1"/>
    <col min="2192" max="2192" width="17.26953125" style="3" bestFit="1" customWidth="1"/>
    <col min="2193" max="2193" width="37.453125" style="3" bestFit="1" customWidth="1"/>
    <col min="2194" max="2194" width="34.453125" style="3" bestFit="1" customWidth="1"/>
    <col min="2195" max="2197" width="156.81640625" style="3" bestFit="1" customWidth="1"/>
    <col min="2198" max="2198" width="163.7265625" style="3" bestFit="1" customWidth="1"/>
    <col min="2199" max="2199" width="65.6328125" style="3" bestFit="1" customWidth="1"/>
    <col min="2200" max="2200" width="10.6328125" style="3" bestFit="1" customWidth="1"/>
    <col min="2201" max="2201" width="17.26953125" style="3" bestFit="1" customWidth="1"/>
    <col min="2202" max="2202" width="37.54296875" style="3" bestFit="1" customWidth="1"/>
    <col min="2203" max="2203" width="81.81640625" style="3" bestFit="1" customWidth="1"/>
    <col min="2204" max="2206" width="169.81640625" style="3" bestFit="1" customWidth="1"/>
    <col min="2207" max="2207" width="176.81640625" style="3" bestFit="1" customWidth="1"/>
    <col min="2208" max="2208" width="65.6328125" style="3" bestFit="1" customWidth="1"/>
    <col min="2209" max="2209" width="10.6328125" style="3" bestFit="1" customWidth="1"/>
    <col min="2210" max="2210" width="16.7265625" style="3" bestFit="1" customWidth="1"/>
    <col min="2211" max="2211" width="50.26953125" style="3" bestFit="1" customWidth="1"/>
    <col min="2212" max="2212" width="39.453125" style="3" bestFit="1" customWidth="1"/>
    <col min="2213" max="2215" width="176.36328125" style="3" bestFit="1" customWidth="1"/>
    <col min="2216" max="2216" width="183.453125" style="3" bestFit="1" customWidth="1"/>
    <col min="2217" max="2217" width="65.6328125" style="3" bestFit="1" customWidth="1"/>
    <col min="2218" max="2218" width="10.6328125" style="3" bestFit="1" customWidth="1"/>
    <col min="2219" max="2219" width="17.26953125" style="3" bestFit="1" customWidth="1"/>
    <col min="2220" max="2220" width="38.6328125" style="3" bestFit="1" customWidth="1"/>
    <col min="2221" max="2221" width="40.453125" style="3" bestFit="1" customWidth="1"/>
    <col min="2222" max="2224" width="169.81640625" style="3" bestFit="1" customWidth="1"/>
    <col min="2225" max="2225" width="176.81640625" style="3" bestFit="1" customWidth="1"/>
    <col min="2226" max="2226" width="50.26953125" style="3" bestFit="1" customWidth="1"/>
    <col min="2227" max="2227" width="10.6328125" style="3" bestFit="1" customWidth="1"/>
    <col min="2228" max="2228" width="16.26953125" style="3" bestFit="1" customWidth="1"/>
    <col min="2229" max="2229" width="25.36328125" style="3" bestFit="1" customWidth="1"/>
    <col min="2230" max="2232" width="169.81640625" style="3" bestFit="1" customWidth="1"/>
    <col min="2233" max="2233" width="176.81640625" style="3" bestFit="1" customWidth="1"/>
    <col min="2234" max="2234" width="50.26953125" style="3" bestFit="1" customWidth="1"/>
    <col min="2235" max="2235" width="10.6328125" style="3" bestFit="1" customWidth="1"/>
    <col min="2236" max="2236" width="16.26953125" style="3" bestFit="1" customWidth="1"/>
    <col min="2237" max="2237" width="32.6328125" style="3" bestFit="1" customWidth="1"/>
    <col min="2238" max="2238" width="50.08984375" style="3" bestFit="1" customWidth="1"/>
    <col min="2239" max="2241" width="176.36328125" style="3" bestFit="1" customWidth="1"/>
    <col min="2242" max="2242" width="183.453125" style="3" bestFit="1" customWidth="1"/>
    <col min="2243" max="2243" width="73.54296875" style="3" bestFit="1" customWidth="1"/>
    <col min="2244" max="2244" width="10.6328125" style="3" bestFit="1" customWidth="1"/>
    <col min="2245" max="2245" width="17.26953125" style="3" bestFit="1" customWidth="1"/>
    <col min="2246" max="2246" width="24.81640625" style="3" bestFit="1" customWidth="1"/>
    <col min="2247" max="2249" width="169.81640625" style="3" bestFit="1" customWidth="1"/>
    <col min="2250" max="2250" width="176.81640625" style="3" bestFit="1" customWidth="1"/>
    <col min="2251" max="2251" width="73.54296875" style="3" bestFit="1" customWidth="1"/>
    <col min="2252" max="2252" width="10.6328125" style="3" bestFit="1" customWidth="1"/>
    <col min="2253" max="2253" width="17.26953125" style="3" bestFit="1" customWidth="1"/>
    <col min="2254" max="2254" width="24.6328125" style="3" bestFit="1" customWidth="1"/>
    <col min="2255" max="2257" width="169.81640625" style="3" bestFit="1" customWidth="1"/>
    <col min="2258" max="2258" width="176.81640625" style="3" bestFit="1" customWidth="1"/>
    <col min="2259" max="2259" width="73.54296875" style="3" bestFit="1" customWidth="1"/>
    <col min="2260" max="2260" width="10.6328125" style="3" bestFit="1" customWidth="1"/>
    <col min="2261" max="2261" width="17.26953125" style="3" bestFit="1" customWidth="1"/>
    <col min="2262" max="2262" width="20.26953125" style="3" bestFit="1" customWidth="1"/>
    <col min="2263" max="2263" width="71.7265625" style="3" bestFit="1" customWidth="1"/>
    <col min="2264" max="2266" width="176.36328125" style="3" bestFit="1" customWidth="1"/>
    <col min="2267" max="2267" width="183.453125" style="3" bestFit="1" customWidth="1"/>
    <col min="2268" max="2268" width="65.6328125" style="3" bestFit="1" customWidth="1"/>
    <col min="2269" max="2269" width="10.6328125" style="3" bestFit="1" customWidth="1"/>
    <col min="2270" max="2270" width="17.26953125" style="3" bestFit="1" customWidth="1"/>
    <col min="2271" max="2271" width="38.6328125" style="3" bestFit="1" customWidth="1"/>
    <col min="2272" max="2272" width="37.6328125" style="3" bestFit="1" customWidth="1"/>
    <col min="2273" max="2275" width="176.36328125" style="3" bestFit="1" customWidth="1"/>
    <col min="2276" max="2276" width="183.453125" style="3" bestFit="1" customWidth="1"/>
    <col min="2277" max="2277" width="73.54296875" style="3" bestFit="1" customWidth="1"/>
    <col min="2278" max="2278" width="10.6328125" style="3" bestFit="1" customWidth="1"/>
    <col min="2279" max="2279" width="17.26953125" style="3" bestFit="1" customWidth="1"/>
    <col min="2280" max="2280" width="24.81640625" style="3" bestFit="1" customWidth="1"/>
    <col min="2281" max="2283" width="169.81640625" style="3" bestFit="1" customWidth="1"/>
    <col min="2284" max="2284" width="176.81640625" style="3" bestFit="1" customWidth="1"/>
    <col min="2285" max="2285" width="73.54296875" style="3" bestFit="1" customWidth="1"/>
    <col min="2286" max="2286" width="10.6328125" style="3" bestFit="1" customWidth="1"/>
    <col min="2287" max="2287" width="17.26953125" style="3" bestFit="1" customWidth="1"/>
    <col min="2288" max="2288" width="24.6328125" style="3" bestFit="1" customWidth="1"/>
    <col min="2289" max="2291" width="169.81640625" style="3" bestFit="1" customWidth="1"/>
    <col min="2292" max="2292" width="176.81640625" style="3" bestFit="1" customWidth="1"/>
    <col min="2293" max="2293" width="73.54296875" style="3" bestFit="1" customWidth="1"/>
    <col min="2294" max="2294" width="10.6328125" style="3" bestFit="1" customWidth="1"/>
    <col min="2295" max="2295" width="17.26953125" style="3" bestFit="1" customWidth="1"/>
    <col min="2296" max="2296" width="20.26953125" style="3" bestFit="1" customWidth="1"/>
    <col min="2297" max="2297" width="57.1796875" style="3" bestFit="1" customWidth="1"/>
    <col min="2298" max="2300" width="169.81640625" style="3" bestFit="1" customWidth="1"/>
    <col min="2301" max="2301" width="176.81640625" style="3" bestFit="1" customWidth="1"/>
    <col min="2302" max="2302" width="65.6328125" style="3" bestFit="1" customWidth="1"/>
    <col min="2303" max="2303" width="10.6328125" style="3" bestFit="1" customWidth="1"/>
    <col min="2304" max="2304" width="16.7265625" style="3" bestFit="1" customWidth="1"/>
    <col min="2305" max="2305" width="52.6328125" style="3" bestFit="1" customWidth="1"/>
    <col min="2306" max="2308" width="176.36328125" style="3" bestFit="1" customWidth="1"/>
    <col min="2309" max="2309" width="183.453125" style="3" bestFit="1" customWidth="1"/>
    <col min="2310" max="2310" width="65.6328125" style="3" bestFit="1" customWidth="1"/>
    <col min="2311" max="2311" width="10.6328125" style="3" bestFit="1" customWidth="1"/>
    <col min="2312" max="2312" width="17.26953125" style="3" bestFit="1" customWidth="1"/>
    <col min="2313" max="2313" width="48.36328125" style="3" bestFit="1" customWidth="1"/>
    <col min="2314" max="2316" width="176.36328125" style="3" bestFit="1" customWidth="1"/>
    <col min="2317" max="2317" width="183.453125" style="3" bestFit="1" customWidth="1"/>
    <col min="2318" max="2318" width="65.6328125" style="3" bestFit="1" customWidth="1"/>
    <col min="2319" max="2319" width="10.6328125" style="3" bestFit="1" customWidth="1"/>
    <col min="2320" max="2320" width="17.26953125" style="3" bestFit="1" customWidth="1"/>
    <col min="2321" max="2321" width="38.6328125" style="3" bestFit="1" customWidth="1"/>
    <col min="2322" max="2322" width="36.7265625" style="3" bestFit="1" customWidth="1"/>
    <col min="2323" max="2325" width="169.81640625" style="3" bestFit="1" customWidth="1"/>
    <col min="2326" max="2326" width="176.81640625" style="3" bestFit="1" customWidth="1"/>
    <col min="2327" max="2327" width="50.26953125" style="3" bestFit="1" customWidth="1"/>
    <col min="2328" max="2328" width="10.6328125" style="3" bestFit="1" customWidth="1"/>
    <col min="2329" max="2329" width="16.26953125" style="3" bestFit="1" customWidth="1"/>
    <col min="2330" max="2330" width="25.36328125" style="3" bestFit="1" customWidth="1"/>
    <col min="2331" max="2333" width="169.81640625" style="3" bestFit="1" customWidth="1"/>
    <col min="2334" max="2334" width="176.81640625" style="3" bestFit="1" customWidth="1"/>
    <col min="2335" max="2335" width="50.26953125" style="3" bestFit="1" customWidth="1"/>
    <col min="2336" max="2336" width="10.6328125" style="3" bestFit="1" customWidth="1"/>
    <col min="2337" max="2337" width="16.26953125" style="3" bestFit="1" customWidth="1"/>
    <col min="2338" max="2338" width="32.6328125" style="3" bestFit="1" customWidth="1"/>
    <col min="2339" max="2339" width="26.1796875" style="3" bestFit="1" customWidth="1"/>
    <col min="2340" max="2342" width="156.81640625" style="3" bestFit="1" customWidth="1"/>
    <col min="2343" max="2343" width="163.7265625" style="3" bestFit="1" customWidth="1"/>
    <col min="2344" max="2344" width="65.6328125" style="3" bestFit="1" customWidth="1"/>
    <col min="2345" max="2345" width="10.6328125" style="3" bestFit="1" customWidth="1"/>
    <col min="2346" max="2346" width="17.26953125" style="3" bestFit="1" customWidth="1"/>
    <col min="2347" max="2347" width="37.54296875" style="3" bestFit="1" customWidth="1"/>
    <col min="2348" max="2348" width="73.6328125" style="3" bestFit="1" customWidth="1"/>
    <col min="2349" max="2351" width="169.81640625" style="3" bestFit="1" customWidth="1"/>
    <col min="2352" max="2352" width="176.81640625" style="3" bestFit="1" customWidth="1"/>
    <col min="2353" max="2353" width="65.6328125" style="3" bestFit="1" customWidth="1"/>
    <col min="2354" max="2354" width="10.6328125" style="3" bestFit="1" customWidth="1"/>
    <col min="2355" max="2355" width="16.7265625" style="3" bestFit="1" customWidth="1"/>
    <col min="2356" max="2356" width="52.6328125" style="3" bestFit="1" customWidth="1"/>
    <col min="2357" max="2359" width="176.36328125" style="3" bestFit="1" customWidth="1"/>
    <col min="2360" max="2360" width="183.453125" style="3" bestFit="1" customWidth="1"/>
    <col min="2361" max="2361" width="65.6328125" style="3" bestFit="1" customWidth="1"/>
    <col min="2362" max="2362" width="10.6328125" style="3" bestFit="1" customWidth="1"/>
    <col min="2363" max="2363" width="17.26953125" style="3" bestFit="1" customWidth="1"/>
    <col min="2364" max="2364" width="48.36328125" style="3" bestFit="1" customWidth="1"/>
    <col min="2365" max="2367" width="176.36328125" style="3" bestFit="1" customWidth="1"/>
    <col min="2368" max="2368" width="183.453125" style="3" bestFit="1" customWidth="1"/>
    <col min="2369" max="2369" width="65.6328125" style="3" bestFit="1" customWidth="1"/>
    <col min="2370" max="2370" width="10.6328125" style="3" bestFit="1" customWidth="1"/>
    <col min="2371" max="2371" width="17.26953125" style="3" bestFit="1" customWidth="1"/>
    <col min="2372" max="2372" width="38.6328125" style="3" bestFit="1" customWidth="1"/>
    <col min="2373" max="2373" width="27.54296875" style="3" bestFit="1" customWidth="1"/>
    <col min="2374" max="2376" width="169.81640625" style="3" bestFit="1" customWidth="1"/>
    <col min="2377" max="2377" width="176.81640625" style="3" bestFit="1" customWidth="1"/>
    <col min="2378" max="2378" width="65.6328125" style="3" bestFit="1" customWidth="1"/>
    <col min="2379" max="2379" width="10.6328125" style="3" bestFit="1" customWidth="1"/>
    <col min="2380" max="2380" width="16.7265625" style="3" bestFit="1" customWidth="1"/>
    <col min="2381" max="2381" width="52.6328125" style="3" bestFit="1" customWidth="1"/>
    <col min="2382" max="2384" width="176.36328125" style="3" bestFit="1" customWidth="1"/>
    <col min="2385" max="2385" width="183.453125" style="3" bestFit="1" customWidth="1"/>
    <col min="2386" max="2386" width="65.6328125" style="3" bestFit="1" customWidth="1"/>
    <col min="2387" max="2387" width="10.6328125" style="3" bestFit="1" customWidth="1"/>
    <col min="2388" max="2388" width="17.26953125" style="3" bestFit="1" customWidth="1"/>
    <col min="2389" max="2389" width="48.36328125" style="3" bestFit="1" customWidth="1"/>
    <col min="2390" max="2392" width="176.36328125" style="3" bestFit="1" customWidth="1"/>
    <col min="2393" max="2393" width="183.453125" style="3" bestFit="1" customWidth="1"/>
    <col min="2394" max="2394" width="65.6328125" style="3" bestFit="1" customWidth="1"/>
    <col min="2395" max="2395" width="10.6328125" style="3" bestFit="1" customWidth="1"/>
    <col min="2396" max="2396" width="17.26953125" style="3" bestFit="1" customWidth="1"/>
    <col min="2397" max="2397" width="38.6328125" style="3" bestFit="1" customWidth="1"/>
    <col min="2398" max="2398" width="41.36328125" style="3" bestFit="1" customWidth="1"/>
    <col min="2399" max="2401" width="169.81640625" style="3" bestFit="1" customWidth="1"/>
    <col min="2402" max="2402" width="176.81640625" style="3" bestFit="1" customWidth="1"/>
    <col min="2403" max="2403" width="65.6328125" style="3" bestFit="1" customWidth="1"/>
    <col min="2404" max="2404" width="10.6328125" style="3" bestFit="1" customWidth="1"/>
    <col min="2405" max="2405" width="16.26953125" style="3" bestFit="1" customWidth="1"/>
    <col min="2406" max="2406" width="45.54296875" style="3" bestFit="1" customWidth="1"/>
    <col min="2407" max="2407" width="26.1796875" style="3" bestFit="1" customWidth="1"/>
    <col min="2408" max="2410" width="169.81640625" style="3" bestFit="1" customWidth="1"/>
    <col min="2411" max="2411" width="176.81640625" style="3" bestFit="1" customWidth="1"/>
    <col min="2412" max="2412" width="65.6328125" style="3" bestFit="1" customWidth="1"/>
    <col min="2413" max="2413" width="10.6328125" style="3" bestFit="1" customWidth="1"/>
    <col min="2414" max="2414" width="16.7265625" style="3" bestFit="1" customWidth="1"/>
    <col min="2415" max="2415" width="31.36328125" style="3" bestFit="1" customWidth="1"/>
    <col min="2416" max="2416" width="26.1796875" style="3" bestFit="1" customWidth="1"/>
    <col min="2417" max="2419" width="156.81640625" style="3" bestFit="1" customWidth="1"/>
    <col min="2420" max="2420" width="163.7265625" style="3" bestFit="1" customWidth="1"/>
    <col min="2421" max="2421" width="65.6328125" style="3" bestFit="1" customWidth="1"/>
    <col min="2422" max="2422" width="10.6328125" style="3" bestFit="1" customWidth="1"/>
    <col min="2423" max="2423" width="16.7265625" style="3" bestFit="1" customWidth="1"/>
    <col min="2424" max="2424" width="24.81640625" style="3" bestFit="1" customWidth="1"/>
    <col min="2425" max="2425" width="31.7265625" style="3" bestFit="1" customWidth="1"/>
    <col min="2426" max="2428" width="156.81640625" style="3" bestFit="1" customWidth="1"/>
    <col min="2429" max="2429" width="163.7265625" style="3" bestFit="1" customWidth="1"/>
    <col min="2430" max="2430" width="65.6328125" style="3" bestFit="1" customWidth="1"/>
    <col min="2431" max="2431" width="10.6328125" style="3" bestFit="1" customWidth="1"/>
    <col min="2432" max="2432" width="17.26953125" style="3" bestFit="1" customWidth="1"/>
    <col min="2433" max="2433" width="24.6328125" style="3" bestFit="1" customWidth="1"/>
    <col min="2434" max="2434" width="51.90625" style="3" bestFit="1" customWidth="1"/>
    <col min="2435" max="2437" width="169.81640625" style="3" bestFit="1" customWidth="1"/>
    <col min="2438" max="2438" width="176.81640625" style="3" bestFit="1" customWidth="1"/>
    <col min="2439" max="2439" width="50.26953125" style="3" bestFit="1" customWidth="1"/>
    <col min="2440" max="2440" width="10.6328125" style="3" bestFit="1" customWidth="1"/>
    <col min="2441" max="2441" width="16.26953125" style="3" bestFit="1" customWidth="1"/>
    <col min="2442" max="2442" width="42.453125" style="3" bestFit="1" customWidth="1"/>
    <col min="2443" max="2445" width="169.81640625" style="3" bestFit="1" customWidth="1"/>
    <col min="2446" max="2446" width="176.81640625" style="3" bestFit="1" customWidth="1"/>
    <col min="2447" max="2447" width="50.26953125" style="3" bestFit="1" customWidth="1"/>
    <col min="2448" max="2448" width="10.6328125" style="3" bestFit="1" customWidth="1"/>
    <col min="2449" max="2449" width="16.26953125" style="3" bestFit="1" customWidth="1"/>
    <col min="2450" max="2450" width="24.36328125" style="3" bestFit="1" customWidth="1"/>
    <col min="2451" max="2451" width="29.36328125" style="3" bestFit="1" customWidth="1"/>
    <col min="2452" max="2454" width="176.36328125" style="3" bestFit="1" customWidth="1"/>
    <col min="2455" max="2455" width="183.453125" style="3" bestFit="1" customWidth="1"/>
    <col min="2456" max="2456" width="65.6328125" style="3" bestFit="1" customWidth="1"/>
    <col min="2457" max="2457" width="10.6328125" style="3" bestFit="1" customWidth="1"/>
    <col min="2458" max="2458" width="17.26953125" style="3" bestFit="1" customWidth="1"/>
    <col min="2459" max="2459" width="52.1796875" style="3" bestFit="1" customWidth="1"/>
    <col min="2460" max="2462" width="169.81640625" style="3" bestFit="1" customWidth="1"/>
    <col min="2463" max="2463" width="176.81640625" style="3" bestFit="1" customWidth="1"/>
    <col min="2464" max="2464" width="65.6328125" style="3" bestFit="1" customWidth="1"/>
    <col min="2465" max="2465" width="10.6328125" style="3" bestFit="1" customWidth="1"/>
    <col min="2466" max="2466" width="16.7265625" style="3" bestFit="1" customWidth="1"/>
    <col min="2467" max="2467" width="50.26953125" style="3" bestFit="1" customWidth="1"/>
    <col min="2468" max="2470" width="176.36328125" style="3" bestFit="1" customWidth="1"/>
    <col min="2471" max="2471" width="183.453125" style="3" bestFit="1" customWidth="1"/>
    <col min="2472" max="2472" width="65.6328125" style="3" bestFit="1" customWidth="1"/>
    <col min="2473" max="2473" width="10.6328125" style="3" bestFit="1" customWidth="1"/>
    <col min="2474" max="2474" width="17.26953125" style="3" bestFit="1" customWidth="1"/>
    <col min="2475" max="2475" width="37.08984375" style="3" bestFit="1" customWidth="1"/>
    <col min="2476" max="2478" width="176.36328125" style="3" bestFit="1" customWidth="1"/>
    <col min="2479" max="2479" width="183.453125" style="3" bestFit="1" customWidth="1"/>
    <col min="2480" max="2480" width="65.6328125" style="3" bestFit="1" customWidth="1"/>
    <col min="2481" max="2481" width="10.6328125" style="3" bestFit="1" customWidth="1"/>
    <col min="2482" max="2482" width="17.26953125" style="3" bestFit="1" customWidth="1"/>
    <col min="2483" max="2483" width="37.453125" style="3" bestFit="1" customWidth="1"/>
    <col min="2484" max="2484" width="44" style="3" bestFit="1" customWidth="1"/>
    <col min="2485" max="2485" width="15.54296875" style="3" bestFit="1" customWidth="1"/>
    <col min="2486" max="16384" width="14.26953125" style="3"/>
  </cols>
  <sheetData>
    <row r="1" spans="1:2485" ht="15.5" x14ac:dyDescent="0.25">
      <c r="A1" s="228" t="str">
        <f>Parameter!C5</f>
        <v>DRK e.V.</v>
      </c>
      <c r="B1" s="2"/>
      <c r="C1" s="6"/>
      <c r="D1" s="13"/>
      <c r="E1" s="13"/>
      <c r="F1" s="6"/>
      <c r="G1" s="218"/>
      <c r="H1" s="218"/>
      <c r="I1" s="218"/>
      <c r="J1" s="219"/>
      <c r="K1" s="220"/>
    </row>
    <row r="2" spans="1:2485" ht="13" x14ac:dyDescent="0.25">
      <c r="A2" s="229" t="s">
        <v>480</v>
      </c>
      <c r="B2" s="2"/>
      <c r="E2" s="198"/>
      <c r="F2" s="2"/>
      <c r="G2" s="222"/>
      <c r="H2" s="222"/>
      <c r="I2" s="222"/>
      <c r="J2" s="219"/>
      <c r="K2" s="222"/>
    </row>
    <row r="3" spans="1:2485" ht="13" x14ac:dyDescent="0.25">
      <c r="A3" s="229" t="s">
        <v>475</v>
      </c>
      <c r="B3" s="12" t="s">
        <v>279</v>
      </c>
      <c r="C3" s="190"/>
      <c r="D3" s="190"/>
      <c r="E3" s="86"/>
      <c r="F3" s="87"/>
      <c r="G3" s="223"/>
      <c r="H3" s="223"/>
      <c r="I3" s="223"/>
      <c r="K3" s="222"/>
    </row>
    <row r="4" spans="1:2485" s="82" customFormat="1" ht="13" x14ac:dyDescent="0.25">
      <c r="A4" s="87" t="str">
        <f>Parameter!F7</f>
        <v>Version: 10, Revision = 1</v>
      </c>
      <c r="B4" s="175">
        <f>Parameter!C8</f>
        <v>46095</v>
      </c>
      <c r="F4" s="77"/>
      <c r="G4" s="224"/>
      <c r="H4" s="224"/>
      <c r="I4" s="224"/>
      <c r="J4" s="225"/>
      <c r="K4" s="226"/>
      <c r="L4" s="227"/>
      <c r="M4" s="183"/>
      <c r="O4" s="263"/>
    </row>
    <row r="5" spans="1:2485" ht="13" x14ac:dyDescent="0.25">
      <c r="A5" s="268" t="str">
        <f>B6</f>
        <v>Alte Fachausbildung Betreuung</v>
      </c>
      <c r="B5" s="819" t="s">
        <v>465</v>
      </c>
      <c r="C5" s="269"/>
      <c r="D5" s="269"/>
      <c r="E5" s="77"/>
      <c r="F5" s="2"/>
      <c r="G5" s="270"/>
      <c r="H5" s="270"/>
      <c r="I5" s="270"/>
    </row>
    <row r="6" spans="1:2485" ht="12.5" x14ac:dyDescent="0.25">
      <c r="A6" s="271" t="s">
        <v>76</v>
      </c>
      <c r="B6" t="s">
        <v>194</v>
      </c>
      <c r="C6" s="26"/>
      <c r="D6" s="26"/>
      <c r="E6" s="26"/>
      <c r="F6" s="26"/>
      <c r="G6" s="26"/>
      <c r="H6" s="26"/>
      <c r="I6" s="26"/>
      <c r="J6" s="26"/>
      <c r="K6" s="26"/>
      <c r="L6" s="26"/>
      <c r="M6" s="26"/>
      <c r="N6" s="26"/>
      <c r="O6" s="26"/>
      <c r="P6" s="2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row>
    <row r="7" spans="1:2485" ht="12.5" x14ac:dyDescent="0.25">
      <c r="A7" s="26"/>
      <c r="B7" s="26"/>
      <c r="C7" s="26"/>
      <c r="D7" s="26"/>
      <c r="E7" s="26"/>
      <c r="F7" s="26"/>
      <c r="G7" s="26"/>
      <c r="H7" s="26"/>
      <c r="I7" s="26"/>
      <c r="J7" s="26"/>
      <c r="K7" s="26"/>
      <c r="L7" s="26"/>
      <c r="M7" s="26"/>
      <c r="N7" s="26"/>
      <c r="O7" s="26"/>
      <c r="P7" s="26"/>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row>
    <row r="8" spans="1:2485" ht="12.5" x14ac:dyDescent="0.25">
      <c r="A8" s="271" t="s">
        <v>385</v>
      </c>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row>
    <row r="9" spans="1:2485" ht="12.5" x14ac:dyDescent="0.25">
      <c r="A9" s="176" t="s">
        <v>49</v>
      </c>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row>
    <row r="10" spans="1:2485" ht="12.5" x14ac:dyDescent="0.25">
      <c r="A10" s="272" t="s">
        <v>83</v>
      </c>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row>
    <row r="11" spans="1:2485" ht="12.5" x14ac:dyDescent="0.25">
      <c r="A11" s="273" t="s">
        <v>238</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row>
    <row r="12" spans="1:2485" ht="12.5" x14ac:dyDescent="0.25">
      <c r="A12" s="274" t="s">
        <v>739</v>
      </c>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row>
    <row r="13" spans="1:2485" ht="12.5" x14ac:dyDescent="0.25">
      <c r="A13" s="176" t="s">
        <v>13</v>
      </c>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row>
    <row r="14" spans="1:2485" ht="12.5" x14ac:dyDescent="0.25">
      <c r="A14" s="272" t="s">
        <v>83</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row>
    <row r="15" spans="1:2485" ht="12.5" x14ac:dyDescent="0.25">
      <c r="A15" s="273" t="s">
        <v>238</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row>
    <row r="16" spans="1:2485" ht="12.5" x14ac:dyDescent="0.25">
      <c r="A16" s="274" t="s">
        <v>735</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row>
    <row r="17" spans="1:1496" ht="12.5" x14ac:dyDescent="0.25">
      <c r="A17" s="176" t="s">
        <v>15</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row>
    <row r="18" spans="1:1496" ht="12.5" x14ac:dyDescent="0.25">
      <c r="A18" s="272" t="s">
        <v>83</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row>
    <row r="19" spans="1:1496" ht="12.5" x14ac:dyDescent="0.25">
      <c r="A19" s="273" t="s">
        <v>238</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row>
    <row r="20" spans="1:1496" ht="12.5" x14ac:dyDescent="0.25">
      <c r="A20" s="274" t="s">
        <v>736</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row>
    <row r="21" spans="1:1496" ht="12.5" x14ac:dyDescent="0.25">
      <c r="A21" s="176" t="s">
        <v>19</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row>
    <row r="22" spans="1:1496" ht="12.5" x14ac:dyDescent="0.25">
      <c r="A22" s="272" t="s">
        <v>83</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row>
    <row r="23" spans="1:1496" ht="12.5" x14ac:dyDescent="0.25">
      <c r="A23" s="273" t="s">
        <v>238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row>
    <row r="24" spans="1:1496" ht="12.5" x14ac:dyDescent="0.25">
      <c r="A24" s="274" t="s">
        <v>737</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row>
    <row r="25" spans="1:1496" ht="12.5" x14ac:dyDescent="0.25">
      <c r="A25" s="176" t="s">
        <v>62</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row>
    <row r="26" spans="1:1496" ht="12.5" x14ac:dyDescent="0.25">
      <c r="A26" s="272" t="s">
        <v>83</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row>
    <row r="27" spans="1:1496" ht="12.5" x14ac:dyDescent="0.25">
      <c r="A27" s="273" t="s">
        <v>238</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row>
    <row r="28" spans="1:1496" ht="12.5" x14ac:dyDescent="0.25">
      <c r="A28" s="274" t="s">
        <v>740</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row>
    <row r="29" spans="1:1496" ht="12.5" x14ac:dyDescent="0.25">
      <c r="A29" s="176" t="s">
        <v>8</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row>
    <row r="30" spans="1:1496" ht="12.5" x14ac:dyDescent="0.25">
      <c r="A30" s="272" t="s">
        <v>83</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row>
    <row r="31" spans="1:1496" ht="12.5" x14ac:dyDescent="0.25">
      <c r="A31" s="273" t="s">
        <v>238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row>
    <row r="32" spans="1:1496" ht="12.5" x14ac:dyDescent="0.25">
      <c r="A32" s="274" t="s">
        <v>741</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row>
    <row r="33" spans="1:1496" ht="12.5" x14ac:dyDescent="0.25">
      <c r="A33" s="176" t="s">
        <v>55</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row>
    <row r="34" spans="1:1496" ht="12.5" x14ac:dyDescent="0.25">
      <c r="A34" s="272" t="s">
        <v>83</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row>
    <row r="35" spans="1:1496" ht="12.5" x14ac:dyDescent="0.25">
      <c r="A35" s="273" t="s">
        <v>238</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row>
    <row r="36" spans="1:1496" ht="12.5" x14ac:dyDescent="0.25">
      <c r="A36" s="274" t="s">
        <v>742</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row>
    <row r="37" spans="1:1496" ht="12.5" x14ac:dyDescent="0.25">
      <c r="A37" s="176" t="s">
        <v>386</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row>
    <row r="38" spans="1:1496" ht="12.5"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row>
    <row r="39" spans="1:1496" ht="12.5"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row>
    <row r="40" spans="1:1496" ht="12.5"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row>
    <row r="41" spans="1:1496" ht="12.5"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row>
    <row r="42" spans="1:1496" ht="12.5"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row>
    <row r="43" spans="1:1496" ht="12.5"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row>
    <row r="44" spans="1:1496" ht="12.5"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row>
    <row r="45" spans="1:1496" ht="12.5"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row>
    <row r="46" spans="1:1496" ht="12.5"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row>
    <row r="47" spans="1:1496" ht="12.5"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row>
    <row r="48" spans="1:1496" ht="12.5"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row>
    <row r="49" spans="1:1496" ht="12.5"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row>
    <row r="50" spans="1:1496" ht="12.5"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row>
    <row r="51" spans="1:1496" ht="12.5"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row>
    <row r="52" spans="1:1496" ht="12.5"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row>
    <row r="53" spans="1:1496" ht="12.5"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row>
    <row r="54" spans="1:1496" ht="12.5"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row>
    <row r="55" spans="1:1496" ht="12.5"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row>
    <row r="56" spans="1:1496" ht="12.5"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row>
    <row r="57" spans="1:1496" ht="12.5"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row>
    <row r="58" spans="1:1496" ht="12.5"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row>
    <row r="59" spans="1:1496" ht="12.5"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row>
    <row r="60" spans="1:1496" ht="12.5"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row>
    <row r="61" spans="1:1496" ht="12.5"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row>
    <row r="62" spans="1:1496" ht="12.5"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row>
    <row r="63" spans="1:1496" ht="12.5"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row>
    <row r="64" spans="1:1496" ht="12.5"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row>
    <row r="65" spans="1:2485" ht="12.5"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row>
    <row r="66" spans="1:2485" ht="12.5"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row>
    <row r="67" spans="1:2485" ht="12.5"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row>
    <row r="68" spans="1:2485" ht="12.5"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row>
    <row r="69" spans="1:2485" ht="12.5"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row>
    <row r="70" spans="1:2485" ht="12.5"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row>
    <row r="71" spans="1:2485" ht="12.5"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row>
    <row r="72" spans="1:2485" ht="12.5"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row>
    <row r="73" spans="1:2485" ht="12.5"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row>
    <row r="74" spans="1:2485" ht="12.5"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row>
    <row r="75" spans="1:2485" ht="12.5"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row>
    <row r="76" spans="1:2485" ht="12.5"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row>
    <row r="77" spans="1:2485" ht="12.5"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row>
    <row r="78" spans="1:2485" s="257" customFormat="1" ht="12.5"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row>
    <row r="79" spans="1:2485" s="257" customFormat="1" ht="12.5"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row>
    <row r="80" spans="1:2485" s="257" customFormat="1" ht="12.5"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row>
    <row r="81" spans="1:2485" s="257" customFormat="1" ht="12.5"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row>
    <row r="82" spans="1:2485" s="257" customFormat="1" ht="12.5"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row>
    <row r="83" spans="1:2485" s="257" customFormat="1" ht="12.5"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c r="ARJ83"/>
      <c r="ARK83"/>
      <c r="ARL83"/>
      <c r="ARM83"/>
      <c r="ARN83"/>
      <c r="ARO83"/>
      <c r="ARP83"/>
      <c r="ARQ83"/>
      <c r="ARR83"/>
      <c r="ARS83"/>
      <c r="ART83"/>
      <c r="ARU83"/>
      <c r="ARV83"/>
      <c r="ARW83"/>
      <c r="ARX83"/>
      <c r="ARY83"/>
      <c r="ARZ83"/>
      <c r="ASA83"/>
      <c r="ASB83"/>
      <c r="ASC83"/>
      <c r="ASD83"/>
      <c r="ASE83"/>
      <c r="ASF83"/>
      <c r="ASG83"/>
      <c r="ASH83"/>
      <c r="ASI83"/>
      <c r="ASJ83"/>
      <c r="ASK83"/>
      <c r="ASL83"/>
      <c r="ASM83"/>
      <c r="ASN83"/>
      <c r="ASO83"/>
      <c r="ASP83"/>
      <c r="ASQ83"/>
      <c r="ASR83"/>
      <c r="ASS83"/>
      <c r="AST83"/>
      <c r="ASU83"/>
      <c r="ASV83"/>
      <c r="ASW83"/>
      <c r="ASX83"/>
      <c r="ASY83"/>
      <c r="ASZ83"/>
      <c r="ATA83"/>
      <c r="ATB83"/>
      <c r="ATC83"/>
      <c r="ATD83"/>
      <c r="ATE83"/>
      <c r="ATF83"/>
      <c r="ATG83"/>
      <c r="ATH83"/>
      <c r="ATI83"/>
      <c r="ATJ83"/>
      <c r="ATK83"/>
      <c r="ATL83"/>
      <c r="ATM83"/>
      <c r="ATN83"/>
      <c r="ATO83"/>
      <c r="ATP83"/>
      <c r="ATQ83"/>
      <c r="ATR83"/>
      <c r="ATS83"/>
      <c r="ATT83"/>
      <c r="ATU83"/>
      <c r="ATV83"/>
      <c r="ATW83"/>
      <c r="ATX83"/>
      <c r="ATY83"/>
      <c r="ATZ83"/>
      <c r="AUA83"/>
      <c r="AUB83"/>
      <c r="AUC83"/>
      <c r="AUD83"/>
      <c r="AUE83"/>
      <c r="AUF83"/>
      <c r="AUG83"/>
      <c r="AUH83"/>
      <c r="AUI83"/>
      <c r="AUJ83"/>
      <c r="AUK83"/>
      <c r="AUL83"/>
      <c r="AUM83"/>
      <c r="AUN83"/>
      <c r="AUO83"/>
      <c r="AUP83"/>
      <c r="AUQ83"/>
      <c r="AUR83"/>
      <c r="AUS83"/>
      <c r="AUT83"/>
      <c r="AUU83"/>
      <c r="AUV83"/>
      <c r="AUW83"/>
      <c r="AUX83"/>
      <c r="AUY83"/>
      <c r="AUZ83"/>
      <c r="AVA83"/>
      <c r="AVB83"/>
      <c r="AVC83"/>
      <c r="AVD83"/>
      <c r="AVE83"/>
      <c r="AVF83"/>
      <c r="AVG83"/>
      <c r="AVH83"/>
      <c r="AVI83"/>
      <c r="AVJ83"/>
      <c r="AVK83"/>
      <c r="AVL83"/>
      <c r="AVM83"/>
      <c r="AVN83"/>
      <c r="AVO83"/>
      <c r="AVP83"/>
      <c r="AVQ83"/>
      <c r="AVR83"/>
      <c r="AVS83"/>
      <c r="AVT83"/>
      <c r="AVU83"/>
      <c r="AVV83"/>
      <c r="AVW83"/>
      <c r="AVX83"/>
      <c r="AVY83"/>
      <c r="AVZ83"/>
      <c r="AWA83"/>
      <c r="AWB83"/>
      <c r="AWC83"/>
      <c r="AWD83"/>
      <c r="AWE83"/>
      <c r="AWF83"/>
      <c r="AWG83"/>
      <c r="AWH83"/>
      <c r="AWI83"/>
      <c r="AWJ83"/>
      <c r="AWK83"/>
      <c r="AWL83"/>
      <c r="AWM83"/>
      <c r="AWN83"/>
      <c r="AWO83"/>
      <c r="AWP83"/>
      <c r="AWQ83"/>
      <c r="AWR83"/>
      <c r="AWS83"/>
      <c r="AWT83"/>
      <c r="AWU83"/>
      <c r="AWV83"/>
      <c r="AWW83"/>
      <c r="AWX83"/>
      <c r="AWY83"/>
      <c r="AWZ83"/>
      <c r="AXA83"/>
      <c r="AXB83"/>
      <c r="AXC83"/>
      <c r="AXD83"/>
      <c r="AXE83"/>
      <c r="AXF83"/>
      <c r="AXG83"/>
      <c r="AXH83"/>
      <c r="AXI83"/>
      <c r="AXJ83"/>
      <c r="AXK83"/>
      <c r="AXL83"/>
      <c r="AXM83"/>
      <c r="AXN83"/>
      <c r="AXO83"/>
      <c r="AXP83"/>
      <c r="AXQ83"/>
      <c r="AXR83"/>
      <c r="AXS83"/>
      <c r="AXT83"/>
      <c r="AXU83"/>
      <c r="AXV83"/>
      <c r="AXW83"/>
      <c r="AXX83"/>
      <c r="AXY83"/>
      <c r="AXZ83"/>
      <c r="AYA83"/>
      <c r="AYB83"/>
      <c r="AYC83"/>
      <c r="AYD83"/>
      <c r="AYE83"/>
      <c r="AYF83"/>
      <c r="AYG83"/>
      <c r="AYH83"/>
      <c r="AYI83"/>
      <c r="AYJ83"/>
      <c r="AYK83"/>
      <c r="AYL83"/>
      <c r="AYM83"/>
      <c r="AYN83"/>
      <c r="AYO83"/>
      <c r="AYP83"/>
      <c r="AYQ83"/>
      <c r="AYR83"/>
      <c r="AYS83"/>
      <c r="AYT83"/>
      <c r="AYU83"/>
      <c r="AYV83"/>
      <c r="AYW83"/>
      <c r="AYX83"/>
      <c r="AYY83"/>
      <c r="AYZ83"/>
      <c r="AZA83"/>
      <c r="AZB83"/>
      <c r="AZC83"/>
      <c r="AZD83"/>
      <c r="AZE83"/>
      <c r="AZF83"/>
      <c r="AZG83"/>
      <c r="AZH83"/>
      <c r="AZI83"/>
      <c r="AZJ83"/>
      <c r="AZK83"/>
      <c r="AZL83"/>
      <c r="AZM83"/>
      <c r="AZN83"/>
      <c r="AZO83"/>
      <c r="AZP83"/>
      <c r="AZQ83"/>
      <c r="AZR83"/>
      <c r="AZS83"/>
      <c r="AZT83"/>
      <c r="AZU83"/>
      <c r="AZV83"/>
      <c r="AZW83"/>
      <c r="AZX83"/>
      <c r="AZY83"/>
      <c r="AZZ83"/>
      <c r="BAA83"/>
      <c r="BAB83"/>
      <c r="BAC83"/>
      <c r="BAD83"/>
      <c r="BAE83"/>
      <c r="BAF83"/>
      <c r="BAG83"/>
      <c r="BAH83"/>
      <c r="BAI83"/>
      <c r="BAJ83"/>
      <c r="BAK83"/>
      <c r="BAL83"/>
      <c r="BAM83"/>
      <c r="BAN83"/>
      <c r="BAO83"/>
      <c r="BAP83"/>
      <c r="BAQ83"/>
      <c r="BAR83"/>
      <c r="BAS83"/>
      <c r="BAT83"/>
      <c r="BAU83"/>
      <c r="BAV83"/>
      <c r="BAW83"/>
      <c r="BAX83"/>
      <c r="BAY83"/>
      <c r="BAZ83"/>
      <c r="BBA83"/>
      <c r="BBB83"/>
      <c r="BBC83"/>
      <c r="BBD83"/>
      <c r="BBE83"/>
      <c r="BBF83"/>
      <c r="BBG83"/>
      <c r="BBH83"/>
      <c r="BBI83"/>
      <c r="BBJ83"/>
      <c r="BBK83"/>
      <c r="BBL83"/>
      <c r="BBM83"/>
      <c r="BBN83"/>
      <c r="BBO83"/>
      <c r="BBP83"/>
      <c r="BBQ83"/>
      <c r="BBR83"/>
      <c r="BBS83"/>
      <c r="BBT83"/>
      <c r="BBU83"/>
      <c r="BBV83"/>
      <c r="BBW83"/>
      <c r="BBX83"/>
      <c r="BBY83"/>
      <c r="BBZ83"/>
      <c r="BCA83"/>
      <c r="BCB83"/>
      <c r="BCC83"/>
      <c r="BCD83"/>
      <c r="BCE83"/>
      <c r="BCF83"/>
      <c r="BCG83"/>
      <c r="BCH83"/>
      <c r="BCI83"/>
      <c r="BCJ83"/>
      <c r="BCK83"/>
      <c r="BCL83"/>
      <c r="BCM83"/>
      <c r="BCN83"/>
      <c r="BCO83"/>
      <c r="BCP83"/>
      <c r="BCQ83"/>
      <c r="BCR83"/>
      <c r="BCS83"/>
      <c r="BCT83"/>
      <c r="BCU83"/>
      <c r="BCV83"/>
      <c r="BCW83"/>
      <c r="BCX83"/>
      <c r="BCY83"/>
      <c r="BCZ83"/>
      <c r="BDA83"/>
      <c r="BDB83"/>
      <c r="BDC83"/>
      <c r="BDD83"/>
      <c r="BDE83"/>
      <c r="BDF83"/>
      <c r="BDG83"/>
      <c r="BDH83"/>
      <c r="BDI83"/>
      <c r="BDJ83"/>
      <c r="BDK83"/>
      <c r="BDL83"/>
      <c r="BDM83"/>
      <c r="BDN83"/>
      <c r="BDO83"/>
      <c r="BDP83"/>
      <c r="BDQ83"/>
      <c r="BDR83"/>
      <c r="BDS83"/>
      <c r="BDT83"/>
      <c r="BDU83"/>
      <c r="BDV83"/>
      <c r="BDW83"/>
      <c r="BDX83"/>
      <c r="BDY83"/>
      <c r="BDZ83"/>
      <c r="BEA83"/>
      <c r="BEB83"/>
      <c r="BEC83"/>
      <c r="BED83"/>
      <c r="BEE83"/>
      <c r="BEF83"/>
      <c r="BEG83"/>
      <c r="BEH83"/>
      <c r="BEI83"/>
      <c r="BEJ83"/>
      <c r="BEK83"/>
      <c r="BEL83"/>
      <c r="BEM83"/>
      <c r="BEN8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row>
    <row r="84" spans="1:2485" s="257" customFormat="1" ht="12.5"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c r="AMK84"/>
      <c r="AML84"/>
      <c r="AMM84"/>
      <c r="AMN84"/>
      <c r="AMO84"/>
      <c r="AMP84"/>
      <c r="AMQ84"/>
      <c r="AMR84"/>
      <c r="AMS84"/>
      <c r="AMT84"/>
      <c r="AMU84"/>
      <c r="AMV84"/>
      <c r="AMW84"/>
      <c r="AMX84"/>
      <c r="AMY84"/>
      <c r="AMZ84"/>
      <c r="ANA84"/>
      <c r="ANB84"/>
      <c r="ANC84"/>
      <c r="AND84"/>
      <c r="ANE84"/>
      <c r="ANF84"/>
      <c r="ANG84"/>
      <c r="ANH84"/>
      <c r="ANI84"/>
      <c r="ANJ84"/>
      <c r="ANK84"/>
      <c r="ANL84"/>
      <c r="ANM84"/>
      <c r="ANN84"/>
      <c r="ANO84"/>
      <c r="ANP84"/>
      <c r="ANQ84"/>
      <c r="ANR84"/>
      <c r="ANS84"/>
      <c r="ANT84"/>
      <c r="ANU84"/>
      <c r="ANV84"/>
      <c r="ANW84"/>
      <c r="ANX84"/>
      <c r="ANY84"/>
      <c r="ANZ84"/>
      <c r="AOA84"/>
      <c r="AOB84"/>
      <c r="AOC84"/>
      <c r="AOD84"/>
      <c r="AOE84"/>
      <c r="AOF84"/>
      <c r="AOG84"/>
      <c r="AOH84"/>
      <c r="AOI84"/>
      <c r="AOJ84"/>
      <c r="AOK84"/>
      <c r="AOL84"/>
      <c r="AOM84"/>
      <c r="AON84"/>
      <c r="AOO84"/>
      <c r="AOP84"/>
      <c r="AOQ84"/>
      <c r="AOR84"/>
      <c r="AOS84"/>
      <c r="AOT84"/>
      <c r="AOU84"/>
      <c r="AOV84"/>
      <c r="AOW84"/>
      <c r="AOX84"/>
      <c r="AOY84"/>
      <c r="AOZ84"/>
      <c r="APA84"/>
      <c r="APB84"/>
      <c r="APC84"/>
      <c r="APD84"/>
      <c r="APE84"/>
      <c r="APF84"/>
      <c r="APG84"/>
      <c r="APH84"/>
      <c r="API84"/>
      <c r="APJ84"/>
      <c r="APK84"/>
      <c r="APL84"/>
      <c r="APM84"/>
      <c r="APN84"/>
      <c r="APO84"/>
      <c r="APP84"/>
      <c r="APQ84"/>
      <c r="APR84"/>
      <c r="APS84"/>
      <c r="APT84"/>
      <c r="APU84"/>
      <c r="APV84"/>
      <c r="APW84"/>
      <c r="APX84"/>
      <c r="APY84"/>
      <c r="APZ84"/>
      <c r="AQA84"/>
      <c r="AQB84"/>
      <c r="AQC84"/>
      <c r="AQD84"/>
      <c r="AQE84"/>
      <c r="AQF84"/>
      <c r="AQG84"/>
      <c r="AQH84"/>
      <c r="AQI84"/>
      <c r="AQJ84"/>
      <c r="AQK84"/>
      <c r="AQL84"/>
      <c r="AQM84"/>
      <c r="AQN84"/>
      <c r="AQO84"/>
      <c r="AQP84"/>
      <c r="AQQ84"/>
      <c r="AQR84"/>
      <c r="AQS84"/>
      <c r="AQT84"/>
      <c r="AQU84"/>
      <c r="AQV84"/>
      <c r="AQW84"/>
      <c r="AQX84"/>
      <c r="AQY84"/>
      <c r="AQZ84"/>
      <c r="ARA84"/>
      <c r="ARB84"/>
      <c r="ARC84"/>
      <c r="ARD84"/>
      <c r="ARE84"/>
      <c r="ARF84"/>
      <c r="ARG84"/>
      <c r="ARH84"/>
      <c r="ARI84"/>
      <c r="ARJ84"/>
      <c r="ARK84"/>
      <c r="ARL84"/>
      <c r="ARM84"/>
      <c r="ARN84"/>
      <c r="ARO84"/>
      <c r="ARP84"/>
      <c r="ARQ84"/>
      <c r="ARR84"/>
      <c r="ARS84"/>
      <c r="ART84"/>
      <c r="ARU84"/>
      <c r="ARV84"/>
      <c r="ARW84"/>
      <c r="ARX84"/>
      <c r="ARY84"/>
      <c r="ARZ84"/>
      <c r="ASA84"/>
      <c r="ASB84"/>
      <c r="ASC84"/>
      <c r="ASD84"/>
      <c r="ASE84"/>
      <c r="ASF84"/>
      <c r="ASG84"/>
      <c r="ASH84"/>
      <c r="ASI84"/>
      <c r="ASJ84"/>
      <c r="ASK84"/>
      <c r="ASL84"/>
      <c r="ASM84"/>
      <c r="ASN84"/>
      <c r="ASO84"/>
      <c r="ASP84"/>
      <c r="ASQ84"/>
      <c r="ASR84"/>
      <c r="ASS84"/>
      <c r="AST84"/>
      <c r="ASU84"/>
      <c r="ASV84"/>
      <c r="ASW84"/>
      <c r="ASX84"/>
      <c r="ASY84"/>
      <c r="ASZ84"/>
      <c r="ATA84"/>
      <c r="ATB84"/>
      <c r="ATC84"/>
      <c r="ATD84"/>
      <c r="ATE84"/>
      <c r="ATF84"/>
      <c r="ATG84"/>
      <c r="ATH84"/>
      <c r="ATI84"/>
      <c r="ATJ84"/>
      <c r="ATK84"/>
      <c r="ATL84"/>
      <c r="ATM84"/>
      <c r="ATN84"/>
      <c r="ATO84"/>
      <c r="ATP84"/>
      <c r="ATQ84"/>
      <c r="ATR84"/>
      <c r="ATS84"/>
      <c r="ATT84"/>
      <c r="ATU84"/>
      <c r="ATV84"/>
      <c r="ATW84"/>
      <c r="ATX84"/>
      <c r="ATY84"/>
      <c r="ATZ84"/>
      <c r="AUA84"/>
      <c r="AUB84"/>
      <c r="AUC84"/>
      <c r="AUD84"/>
      <c r="AUE84"/>
      <c r="AUF84"/>
      <c r="AUG84"/>
      <c r="AUH84"/>
      <c r="AUI84"/>
      <c r="AUJ84"/>
      <c r="AUK84"/>
      <c r="AUL84"/>
      <c r="AUM84"/>
      <c r="AUN84"/>
      <c r="AUO84"/>
      <c r="AUP84"/>
      <c r="AUQ84"/>
      <c r="AUR84"/>
      <c r="AUS84"/>
      <c r="AUT84"/>
      <c r="AUU84"/>
      <c r="AUV84"/>
      <c r="AUW84"/>
      <c r="AUX84"/>
      <c r="AUY84"/>
      <c r="AUZ84"/>
      <c r="AVA84"/>
      <c r="AVB84"/>
      <c r="AVC84"/>
      <c r="AVD84"/>
      <c r="AVE84"/>
      <c r="AVF84"/>
      <c r="AVG84"/>
      <c r="AVH84"/>
      <c r="AVI84"/>
      <c r="AVJ84"/>
      <c r="AVK84"/>
      <c r="AVL84"/>
      <c r="AVM84"/>
      <c r="AVN84"/>
      <c r="AVO84"/>
      <c r="AVP84"/>
      <c r="AVQ84"/>
      <c r="AVR84"/>
      <c r="AVS84"/>
      <c r="AVT84"/>
      <c r="AVU84"/>
      <c r="AVV84"/>
      <c r="AVW84"/>
      <c r="AVX84"/>
      <c r="AVY84"/>
      <c r="AVZ84"/>
      <c r="AWA84"/>
      <c r="AWB84"/>
      <c r="AWC84"/>
      <c r="AWD84"/>
      <c r="AWE84"/>
      <c r="AWF84"/>
      <c r="AWG84"/>
      <c r="AWH84"/>
      <c r="AWI84"/>
      <c r="AWJ84"/>
      <c r="AWK84"/>
      <c r="AWL84"/>
      <c r="AWM84"/>
      <c r="AWN84"/>
      <c r="AWO84"/>
      <c r="AWP84"/>
      <c r="AWQ84"/>
      <c r="AWR84"/>
      <c r="AWS84"/>
      <c r="AWT84"/>
      <c r="AWU84"/>
      <c r="AWV84"/>
      <c r="AWW84"/>
      <c r="AWX84"/>
      <c r="AWY84"/>
      <c r="AWZ84"/>
      <c r="AXA84"/>
      <c r="AXB84"/>
      <c r="AXC84"/>
      <c r="AXD84"/>
      <c r="AXE84"/>
      <c r="AXF84"/>
      <c r="AXG84"/>
      <c r="AXH84"/>
      <c r="AXI84"/>
      <c r="AXJ84"/>
      <c r="AXK84"/>
      <c r="AXL84"/>
      <c r="AXM84"/>
      <c r="AXN84"/>
      <c r="AXO84"/>
      <c r="AXP84"/>
      <c r="AXQ84"/>
      <c r="AXR84"/>
      <c r="AXS84"/>
      <c r="AXT84"/>
      <c r="AXU84"/>
      <c r="AXV84"/>
      <c r="AXW84"/>
      <c r="AXX84"/>
      <c r="AXY84"/>
      <c r="AXZ84"/>
      <c r="AYA84"/>
      <c r="AYB84"/>
      <c r="AYC84"/>
      <c r="AYD84"/>
      <c r="AYE84"/>
      <c r="AYF84"/>
      <c r="AYG84"/>
      <c r="AYH84"/>
      <c r="AYI84"/>
      <c r="AYJ84"/>
      <c r="AYK84"/>
      <c r="AYL84"/>
      <c r="AYM84"/>
      <c r="AYN84"/>
      <c r="AYO84"/>
      <c r="AYP84"/>
      <c r="AYQ84"/>
      <c r="AYR84"/>
      <c r="AYS84"/>
      <c r="AYT84"/>
      <c r="AYU84"/>
      <c r="AYV84"/>
      <c r="AYW84"/>
      <c r="AYX84"/>
      <c r="AYY84"/>
      <c r="AYZ84"/>
      <c r="AZA84"/>
      <c r="AZB84"/>
      <c r="AZC84"/>
      <c r="AZD84"/>
      <c r="AZE84"/>
      <c r="AZF84"/>
      <c r="AZG84"/>
      <c r="AZH84"/>
      <c r="AZI84"/>
      <c r="AZJ84"/>
      <c r="AZK84"/>
      <c r="AZL84"/>
      <c r="AZM84"/>
      <c r="AZN84"/>
      <c r="AZO84"/>
      <c r="AZP84"/>
      <c r="AZQ84"/>
      <c r="AZR84"/>
      <c r="AZS84"/>
      <c r="AZT84"/>
      <c r="AZU84"/>
      <c r="AZV84"/>
      <c r="AZW84"/>
      <c r="AZX84"/>
      <c r="AZY84"/>
      <c r="AZZ84"/>
      <c r="BAA84"/>
      <c r="BAB84"/>
      <c r="BAC84"/>
      <c r="BAD84"/>
      <c r="BAE84"/>
      <c r="BAF84"/>
      <c r="BAG84"/>
      <c r="BAH84"/>
      <c r="BAI84"/>
      <c r="BAJ84"/>
      <c r="BAK84"/>
      <c r="BAL84"/>
      <c r="BAM84"/>
      <c r="BAN84"/>
      <c r="BAO84"/>
      <c r="BAP84"/>
      <c r="BAQ84"/>
      <c r="BAR84"/>
      <c r="BAS84"/>
      <c r="BAT84"/>
      <c r="BAU84"/>
      <c r="BAV84"/>
      <c r="BAW84"/>
      <c r="BAX84"/>
      <c r="BAY84"/>
      <c r="BAZ84"/>
      <c r="BBA84"/>
      <c r="BBB84"/>
      <c r="BBC84"/>
      <c r="BBD84"/>
      <c r="BBE84"/>
      <c r="BBF84"/>
      <c r="BBG84"/>
      <c r="BBH84"/>
      <c r="BBI84"/>
      <c r="BBJ84"/>
      <c r="BBK84"/>
      <c r="BBL84"/>
      <c r="BBM84"/>
      <c r="BBN84"/>
      <c r="BBO84"/>
      <c r="BBP84"/>
      <c r="BBQ84"/>
      <c r="BBR84"/>
      <c r="BBS84"/>
      <c r="BBT84"/>
      <c r="BBU84"/>
      <c r="BBV84"/>
      <c r="BBW84"/>
      <c r="BBX84"/>
      <c r="BBY84"/>
      <c r="BBZ84"/>
      <c r="BCA84"/>
      <c r="BCB84"/>
      <c r="BCC84"/>
      <c r="BCD84"/>
      <c r="BCE84"/>
      <c r="BCF84"/>
      <c r="BCG84"/>
      <c r="BCH84"/>
      <c r="BCI84"/>
      <c r="BCJ84"/>
      <c r="BCK84"/>
      <c r="BCL84"/>
      <c r="BCM84"/>
      <c r="BCN84"/>
      <c r="BCO84"/>
      <c r="BCP84"/>
      <c r="BCQ84"/>
      <c r="BCR84"/>
      <c r="BCS84"/>
      <c r="BCT84"/>
      <c r="BCU84"/>
      <c r="BCV84"/>
      <c r="BCW84"/>
      <c r="BCX84"/>
      <c r="BCY84"/>
      <c r="BCZ84"/>
      <c r="BDA84"/>
      <c r="BDB84"/>
      <c r="BDC84"/>
      <c r="BDD84"/>
      <c r="BDE84"/>
      <c r="BDF84"/>
      <c r="BDG84"/>
      <c r="BDH84"/>
      <c r="BDI84"/>
      <c r="BDJ84"/>
      <c r="BDK84"/>
      <c r="BDL84"/>
      <c r="BDM84"/>
      <c r="BDN84"/>
      <c r="BDO84"/>
      <c r="BDP84"/>
      <c r="BDQ84"/>
      <c r="BDR84"/>
      <c r="BDS84"/>
      <c r="BDT84"/>
      <c r="BDU84"/>
      <c r="BDV84"/>
      <c r="BDW84"/>
      <c r="BDX84"/>
      <c r="BDY84"/>
      <c r="BDZ84"/>
      <c r="BEA84"/>
      <c r="BEB84"/>
      <c r="BEC84"/>
      <c r="BED84"/>
      <c r="BEE84"/>
      <c r="BEF84"/>
      <c r="BEG84"/>
      <c r="BEH84"/>
      <c r="BEI84"/>
      <c r="BEJ84"/>
      <c r="BEK84"/>
      <c r="BEL84"/>
      <c r="BEM84"/>
      <c r="BEN84"/>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row>
    <row r="85" spans="1:2485" s="257" customFormat="1" ht="12.5"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c r="AMK85"/>
      <c r="AML85"/>
      <c r="AMM85"/>
      <c r="AMN85"/>
      <c r="AMO85"/>
      <c r="AMP85"/>
      <c r="AMQ85"/>
      <c r="AMR85"/>
      <c r="AMS85"/>
      <c r="AMT85"/>
      <c r="AMU85"/>
      <c r="AMV85"/>
      <c r="AMW85"/>
      <c r="AMX85"/>
      <c r="AMY85"/>
      <c r="AMZ85"/>
      <c r="ANA85"/>
      <c r="ANB85"/>
      <c r="ANC85"/>
      <c r="AND85"/>
      <c r="ANE85"/>
      <c r="ANF85"/>
      <c r="ANG85"/>
      <c r="ANH85"/>
      <c r="ANI85"/>
      <c r="ANJ85"/>
      <c r="ANK85"/>
      <c r="ANL85"/>
      <c r="ANM85"/>
      <c r="ANN85"/>
      <c r="ANO85"/>
      <c r="ANP85"/>
      <c r="ANQ85"/>
      <c r="ANR85"/>
      <c r="ANS85"/>
      <c r="ANT85"/>
      <c r="ANU85"/>
      <c r="ANV85"/>
      <c r="ANW85"/>
      <c r="ANX85"/>
      <c r="ANY85"/>
      <c r="ANZ85"/>
      <c r="AOA85"/>
      <c r="AOB85"/>
      <c r="AOC85"/>
      <c r="AOD85"/>
      <c r="AOE85"/>
      <c r="AOF85"/>
      <c r="AOG85"/>
      <c r="AOH85"/>
      <c r="AOI85"/>
      <c r="AOJ85"/>
      <c r="AOK85"/>
      <c r="AOL85"/>
      <c r="AOM85"/>
      <c r="AON85"/>
      <c r="AOO85"/>
      <c r="AOP85"/>
      <c r="AOQ85"/>
      <c r="AOR85"/>
      <c r="AOS85"/>
      <c r="AOT85"/>
      <c r="AOU85"/>
      <c r="AOV85"/>
      <c r="AOW85"/>
      <c r="AOX85"/>
      <c r="AOY85"/>
      <c r="AOZ85"/>
      <c r="APA85"/>
      <c r="APB85"/>
      <c r="APC85"/>
      <c r="APD85"/>
      <c r="APE85"/>
      <c r="APF85"/>
      <c r="APG85"/>
      <c r="APH85"/>
      <c r="API85"/>
      <c r="APJ85"/>
      <c r="APK85"/>
      <c r="APL85"/>
      <c r="APM85"/>
      <c r="APN85"/>
      <c r="APO85"/>
      <c r="APP85"/>
      <c r="APQ85"/>
      <c r="APR85"/>
      <c r="APS85"/>
      <c r="APT85"/>
      <c r="APU85"/>
      <c r="APV85"/>
      <c r="APW85"/>
      <c r="APX85"/>
      <c r="APY85"/>
      <c r="APZ85"/>
      <c r="AQA85"/>
      <c r="AQB85"/>
      <c r="AQC85"/>
      <c r="AQD85"/>
      <c r="AQE85"/>
      <c r="AQF85"/>
      <c r="AQG85"/>
      <c r="AQH85"/>
      <c r="AQI85"/>
      <c r="AQJ85"/>
      <c r="AQK85"/>
      <c r="AQL85"/>
      <c r="AQM85"/>
      <c r="AQN85"/>
      <c r="AQO85"/>
      <c r="AQP85"/>
      <c r="AQQ85"/>
      <c r="AQR85"/>
      <c r="AQS85"/>
      <c r="AQT85"/>
      <c r="AQU85"/>
      <c r="AQV85"/>
      <c r="AQW85"/>
      <c r="AQX85"/>
      <c r="AQY85"/>
      <c r="AQZ85"/>
      <c r="ARA85"/>
      <c r="ARB85"/>
      <c r="ARC85"/>
      <c r="ARD85"/>
      <c r="ARE85"/>
      <c r="ARF85"/>
      <c r="ARG85"/>
      <c r="ARH85"/>
      <c r="ARI85"/>
      <c r="ARJ85"/>
      <c r="ARK85"/>
      <c r="ARL85"/>
      <c r="ARM85"/>
      <c r="ARN85"/>
      <c r="ARO85"/>
      <c r="ARP85"/>
      <c r="ARQ85"/>
      <c r="ARR85"/>
      <c r="ARS85"/>
      <c r="ART85"/>
      <c r="ARU85"/>
      <c r="ARV85"/>
      <c r="ARW85"/>
      <c r="ARX85"/>
      <c r="ARY85"/>
      <c r="ARZ85"/>
      <c r="ASA85"/>
      <c r="ASB85"/>
      <c r="ASC85"/>
      <c r="ASD85"/>
      <c r="ASE85"/>
      <c r="ASF85"/>
      <c r="ASG85"/>
      <c r="ASH85"/>
      <c r="ASI85"/>
      <c r="ASJ85"/>
      <c r="ASK85"/>
      <c r="ASL85"/>
      <c r="ASM85"/>
      <c r="ASN85"/>
      <c r="ASO85"/>
      <c r="ASP85"/>
      <c r="ASQ85"/>
      <c r="ASR85"/>
      <c r="ASS85"/>
      <c r="AST85"/>
      <c r="ASU85"/>
      <c r="ASV85"/>
      <c r="ASW85"/>
      <c r="ASX85"/>
      <c r="ASY85"/>
      <c r="ASZ85"/>
      <c r="ATA85"/>
      <c r="ATB85"/>
      <c r="ATC85"/>
      <c r="ATD85"/>
      <c r="ATE85"/>
      <c r="ATF85"/>
      <c r="ATG85"/>
      <c r="ATH85"/>
      <c r="ATI85"/>
      <c r="ATJ85"/>
      <c r="ATK85"/>
      <c r="ATL85"/>
      <c r="ATM85"/>
      <c r="ATN85"/>
      <c r="ATO85"/>
      <c r="ATP85"/>
      <c r="ATQ85"/>
      <c r="ATR85"/>
      <c r="ATS85"/>
      <c r="ATT85"/>
      <c r="ATU85"/>
      <c r="ATV85"/>
      <c r="ATW85"/>
      <c r="ATX85"/>
      <c r="ATY85"/>
      <c r="ATZ85"/>
      <c r="AUA85"/>
      <c r="AUB85"/>
      <c r="AUC85"/>
      <c r="AUD85"/>
      <c r="AUE85"/>
      <c r="AUF85"/>
      <c r="AUG85"/>
      <c r="AUH85"/>
      <c r="AUI85"/>
      <c r="AUJ85"/>
      <c r="AUK85"/>
      <c r="AUL85"/>
      <c r="AUM85"/>
      <c r="AUN85"/>
      <c r="AUO85"/>
      <c r="AUP85"/>
      <c r="AUQ85"/>
      <c r="AUR85"/>
      <c r="AUS85"/>
      <c r="AUT85"/>
      <c r="AUU85"/>
      <c r="AUV85"/>
      <c r="AUW85"/>
      <c r="AUX85"/>
      <c r="AUY85"/>
      <c r="AUZ85"/>
      <c r="AVA85"/>
      <c r="AVB85"/>
      <c r="AVC85"/>
      <c r="AVD85"/>
      <c r="AVE85"/>
      <c r="AVF85"/>
      <c r="AVG85"/>
      <c r="AVH85"/>
      <c r="AVI85"/>
      <c r="AVJ85"/>
      <c r="AVK85"/>
      <c r="AVL85"/>
      <c r="AVM85"/>
      <c r="AVN85"/>
      <c r="AVO85"/>
      <c r="AVP85"/>
      <c r="AVQ85"/>
      <c r="AVR85"/>
      <c r="AVS85"/>
      <c r="AVT85"/>
      <c r="AVU85"/>
      <c r="AVV85"/>
      <c r="AVW85"/>
      <c r="AVX85"/>
      <c r="AVY85"/>
      <c r="AVZ85"/>
      <c r="AWA85"/>
      <c r="AWB85"/>
      <c r="AWC85"/>
      <c r="AWD85"/>
      <c r="AWE85"/>
      <c r="AWF85"/>
      <c r="AWG85"/>
      <c r="AWH85"/>
      <c r="AWI85"/>
      <c r="AWJ85"/>
      <c r="AWK85"/>
      <c r="AWL85"/>
      <c r="AWM85"/>
      <c r="AWN85"/>
      <c r="AWO85"/>
      <c r="AWP85"/>
      <c r="AWQ85"/>
      <c r="AWR85"/>
      <c r="AWS85"/>
      <c r="AWT85"/>
      <c r="AWU85"/>
      <c r="AWV85"/>
      <c r="AWW85"/>
      <c r="AWX85"/>
      <c r="AWY85"/>
      <c r="AWZ85"/>
      <c r="AXA85"/>
      <c r="AXB85"/>
      <c r="AXC85"/>
      <c r="AXD85"/>
      <c r="AXE85"/>
      <c r="AXF85"/>
      <c r="AXG85"/>
      <c r="AXH85"/>
      <c r="AXI85"/>
      <c r="AXJ85"/>
      <c r="AXK85"/>
      <c r="AXL85"/>
      <c r="AXM85"/>
      <c r="AXN85"/>
      <c r="AXO85"/>
      <c r="AXP85"/>
      <c r="AXQ85"/>
      <c r="AXR85"/>
      <c r="AXS85"/>
      <c r="AXT85"/>
      <c r="AXU85"/>
      <c r="AXV85"/>
      <c r="AXW85"/>
      <c r="AXX85"/>
      <c r="AXY85"/>
      <c r="AXZ85"/>
      <c r="AYA85"/>
      <c r="AYB85"/>
      <c r="AYC85"/>
      <c r="AYD85"/>
      <c r="AYE85"/>
      <c r="AYF85"/>
      <c r="AYG85"/>
      <c r="AYH85"/>
      <c r="AYI85"/>
      <c r="AYJ85"/>
      <c r="AYK85"/>
      <c r="AYL85"/>
      <c r="AYM85"/>
      <c r="AYN85"/>
      <c r="AYO85"/>
      <c r="AYP85"/>
      <c r="AYQ85"/>
      <c r="AYR85"/>
      <c r="AYS85"/>
      <c r="AYT85"/>
      <c r="AYU85"/>
      <c r="AYV85"/>
      <c r="AYW85"/>
      <c r="AYX85"/>
      <c r="AYY85"/>
      <c r="AYZ85"/>
      <c r="AZA85"/>
      <c r="AZB85"/>
      <c r="AZC85"/>
      <c r="AZD85"/>
      <c r="AZE85"/>
      <c r="AZF85"/>
      <c r="AZG85"/>
      <c r="AZH85"/>
      <c r="AZI85"/>
      <c r="AZJ85"/>
      <c r="AZK85"/>
      <c r="AZL85"/>
      <c r="AZM85"/>
      <c r="AZN85"/>
      <c r="AZO85"/>
      <c r="AZP85"/>
      <c r="AZQ85"/>
      <c r="AZR85"/>
      <c r="AZS85"/>
      <c r="AZT85"/>
      <c r="AZU85"/>
      <c r="AZV85"/>
      <c r="AZW85"/>
      <c r="AZX85"/>
      <c r="AZY85"/>
      <c r="AZZ85"/>
      <c r="BAA85"/>
      <c r="BAB85"/>
      <c r="BAC85"/>
      <c r="BAD85"/>
      <c r="BAE85"/>
      <c r="BAF85"/>
      <c r="BAG85"/>
      <c r="BAH85"/>
      <c r="BAI85"/>
      <c r="BAJ85"/>
      <c r="BAK85"/>
      <c r="BAL85"/>
      <c r="BAM85"/>
      <c r="BAN85"/>
      <c r="BAO85"/>
      <c r="BAP85"/>
      <c r="BAQ85"/>
      <c r="BAR85"/>
      <c r="BAS85"/>
      <c r="BAT85"/>
      <c r="BAU85"/>
      <c r="BAV85"/>
      <c r="BAW85"/>
      <c r="BAX85"/>
      <c r="BAY85"/>
      <c r="BAZ85"/>
      <c r="BBA85"/>
      <c r="BBB85"/>
      <c r="BBC85"/>
      <c r="BBD85"/>
      <c r="BBE85"/>
      <c r="BBF85"/>
      <c r="BBG85"/>
      <c r="BBH85"/>
      <c r="BBI85"/>
      <c r="BBJ85"/>
      <c r="BBK85"/>
      <c r="BBL85"/>
      <c r="BBM85"/>
      <c r="BBN85"/>
      <c r="BBO85"/>
      <c r="BBP85"/>
      <c r="BBQ85"/>
      <c r="BBR85"/>
      <c r="BBS85"/>
      <c r="BBT85"/>
      <c r="BBU85"/>
      <c r="BBV85"/>
      <c r="BBW85"/>
      <c r="BBX85"/>
      <c r="BBY85"/>
      <c r="BBZ85"/>
      <c r="BCA85"/>
      <c r="BCB85"/>
      <c r="BCC85"/>
      <c r="BCD85"/>
      <c r="BCE85"/>
      <c r="BCF85"/>
      <c r="BCG85"/>
      <c r="BCH85"/>
      <c r="BCI85"/>
      <c r="BCJ85"/>
      <c r="BCK85"/>
      <c r="BCL85"/>
      <c r="BCM85"/>
      <c r="BCN85"/>
      <c r="BCO85"/>
      <c r="BCP85"/>
      <c r="BCQ85"/>
      <c r="BCR85"/>
      <c r="BCS85"/>
      <c r="BCT85"/>
      <c r="BCU85"/>
      <c r="BCV85"/>
      <c r="BCW85"/>
      <c r="BCX85"/>
      <c r="BCY85"/>
      <c r="BCZ85"/>
      <c r="BDA85"/>
      <c r="BDB85"/>
      <c r="BDC85"/>
      <c r="BDD85"/>
      <c r="BDE85"/>
      <c r="BDF85"/>
      <c r="BDG85"/>
      <c r="BDH85"/>
      <c r="BDI85"/>
      <c r="BDJ85"/>
      <c r="BDK85"/>
      <c r="BDL85"/>
      <c r="BDM85"/>
      <c r="BDN85"/>
      <c r="BDO85"/>
      <c r="BDP85"/>
      <c r="BDQ85"/>
      <c r="BDR85"/>
      <c r="BDS85"/>
      <c r="BDT85"/>
      <c r="BDU85"/>
      <c r="BDV85"/>
      <c r="BDW85"/>
      <c r="BDX85"/>
      <c r="BDY85"/>
      <c r="BDZ85"/>
      <c r="BEA85"/>
      <c r="BEB85"/>
      <c r="BEC85"/>
      <c r="BED85"/>
      <c r="BEE85"/>
      <c r="BEF85"/>
      <c r="BEG85"/>
      <c r="BEH85"/>
      <c r="BEI85"/>
      <c r="BEJ85"/>
      <c r="BEK85"/>
      <c r="BEL85"/>
      <c r="BEM85"/>
      <c r="BEN85"/>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row>
    <row r="86" spans="1:2485" s="257" customFormat="1" ht="12.5"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row>
    <row r="87" spans="1:2485" s="257" customFormat="1" ht="12.5"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row>
    <row r="88" spans="1:2485" s="257" customFormat="1" ht="12.5"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row>
    <row r="89" spans="1:2485" s="257" customFormat="1" ht="12.5"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row>
    <row r="90" spans="1:2485" s="257" customFormat="1" ht="12.5"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row>
    <row r="91" spans="1:2485" s="257" customFormat="1" ht="12.5"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row>
    <row r="92" spans="1:2485" s="257" customFormat="1" ht="12.5"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row>
    <row r="93" spans="1:2485" s="257" customFormat="1" ht="12.5"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row>
    <row r="94" spans="1:2485" s="257" customFormat="1" ht="12.5"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row>
    <row r="95" spans="1:2485" s="257" customFormat="1" ht="12.5"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row>
    <row r="96" spans="1:2485" s="257" customFormat="1" ht="12.5"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row>
    <row r="97" spans="1:2485" s="257" customFormat="1" ht="12.5"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row>
    <row r="98" spans="1:2485" s="257" customFormat="1" ht="12.5"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row>
    <row r="99" spans="1:2485" s="257" customFormat="1" ht="12.5"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row>
    <row r="100" spans="1:2485" s="257" customFormat="1" ht="12.5"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row>
    <row r="101" spans="1:2485" s="257" customFormat="1" ht="12.5"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row>
    <row r="102" spans="1:2485" s="257" customFormat="1" ht="12.5"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row>
    <row r="103" spans="1:2485" s="257" customFormat="1" ht="12.5"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row>
    <row r="104" spans="1:2485" s="257" customFormat="1" ht="12.5"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row>
    <row r="105" spans="1:2485" s="257" customFormat="1" ht="12.5"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row>
    <row r="106" spans="1:2485" s="257" customFormat="1" ht="12.5"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row>
    <row r="107" spans="1:2485" s="257" customFormat="1" ht="12.5"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row>
    <row r="108" spans="1:2485" s="257" customFormat="1" ht="12.5"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row>
    <row r="109" spans="1:2485" s="257" customFormat="1" ht="12.5"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row>
    <row r="110" spans="1:2485" ht="12.5"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row>
    <row r="111" spans="1:2485" ht="12.5"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row>
    <row r="112" spans="1:2485" ht="12.5"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row>
    <row r="113" spans="1:1496" ht="12.5"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row>
    <row r="114" spans="1:1496" ht="12.5"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row>
    <row r="115" spans="1:1496" ht="12.5"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c r="AWB115"/>
      <c r="AWC115"/>
      <c r="AWD115"/>
      <c r="AWE115"/>
      <c r="AWF115"/>
      <c r="AWG115"/>
      <c r="AWH115"/>
      <c r="AWI115"/>
      <c r="AWJ115"/>
      <c r="AWK115"/>
      <c r="AWL115"/>
      <c r="AWM115"/>
      <c r="AWN115"/>
      <c r="AWO115"/>
      <c r="AWP115"/>
      <c r="AWQ115"/>
      <c r="AWR115"/>
      <c r="AWS115"/>
      <c r="AWT115"/>
      <c r="AWU115"/>
      <c r="AWV115"/>
      <c r="AWW115"/>
      <c r="AWX115"/>
      <c r="AWY115"/>
      <c r="AWZ115"/>
      <c r="AXA115"/>
      <c r="AXB115"/>
      <c r="AXC115"/>
      <c r="AXD115"/>
      <c r="AXE115"/>
      <c r="AXF115"/>
      <c r="AXG115"/>
      <c r="AXH115"/>
      <c r="AXI115"/>
      <c r="AXJ115"/>
      <c r="AXK115"/>
      <c r="AXL115"/>
      <c r="AXM115"/>
      <c r="AXN115"/>
      <c r="AXO115"/>
      <c r="AXP115"/>
      <c r="AXQ115"/>
      <c r="AXR115"/>
      <c r="AXS115"/>
      <c r="AXT115"/>
      <c r="AXU115"/>
      <c r="AXV115"/>
      <c r="AXW115"/>
      <c r="AXX115"/>
      <c r="AXY115"/>
      <c r="AXZ115"/>
      <c r="AYA115"/>
      <c r="AYB115"/>
      <c r="AYC115"/>
      <c r="AYD115"/>
      <c r="AYE115"/>
      <c r="AYF115"/>
      <c r="AYG115"/>
      <c r="AYH115"/>
      <c r="AYI115"/>
      <c r="AYJ115"/>
      <c r="AYK115"/>
      <c r="AYL115"/>
      <c r="AYM115"/>
      <c r="AYN115"/>
      <c r="AYO115"/>
      <c r="AYP115"/>
      <c r="AYQ115"/>
      <c r="AYR115"/>
      <c r="AYS115"/>
      <c r="AYT115"/>
      <c r="AYU115"/>
      <c r="AYV115"/>
      <c r="AYW115"/>
      <c r="AYX115"/>
      <c r="AYY115"/>
      <c r="AYZ115"/>
      <c r="AZA115"/>
      <c r="AZB115"/>
      <c r="AZC115"/>
      <c r="AZD115"/>
      <c r="AZE115"/>
      <c r="AZF115"/>
      <c r="AZG115"/>
      <c r="AZH115"/>
      <c r="AZI115"/>
      <c r="AZJ115"/>
      <c r="AZK115"/>
      <c r="AZL115"/>
      <c r="AZM115"/>
      <c r="AZN115"/>
      <c r="AZO115"/>
      <c r="AZP115"/>
      <c r="AZQ115"/>
      <c r="AZR115"/>
      <c r="AZS115"/>
      <c r="AZT115"/>
      <c r="AZU115"/>
      <c r="AZV115"/>
      <c r="AZW115"/>
      <c r="AZX115"/>
      <c r="AZY115"/>
      <c r="AZZ115"/>
      <c r="BAA115"/>
      <c r="BAB115"/>
      <c r="BAC115"/>
      <c r="BAD115"/>
      <c r="BAE115"/>
      <c r="BAF115"/>
      <c r="BAG115"/>
      <c r="BAH115"/>
      <c r="BAI115"/>
      <c r="BAJ115"/>
      <c r="BAK115"/>
      <c r="BAL115"/>
      <c r="BAM115"/>
      <c r="BAN115"/>
      <c r="BAO115"/>
      <c r="BAP115"/>
      <c r="BAQ115"/>
      <c r="BAR115"/>
      <c r="BAS115"/>
      <c r="BAT115"/>
      <c r="BAU115"/>
      <c r="BAV115"/>
      <c r="BAW115"/>
      <c r="BAX115"/>
      <c r="BAY115"/>
      <c r="BAZ115"/>
      <c r="BBA115"/>
      <c r="BBB115"/>
      <c r="BBC115"/>
      <c r="BBD115"/>
      <c r="BBE115"/>
      <c r="BBF115"/>
      <c r="BBG115"/>
      <c r="BBH115"/>
      <c r="BBI115"/>
      <c r="BBJ115"/>
      <c r="BBK115"/>
      <c r="BBL115"/>
      <c r="BBM115"/>
      <c r="BBN115"/>
      <c r="BBO115"/>
      <c r="BBP115"/>
      <c r="BBQ115"/>
      <c r="BBR115"/>
      <c r="BBS115"/>
      <c r="BBT115"/>
      <c r="BBU115"/>
      <c r="BBV115"/>
      <c r="BBW115"/>
      <c r="BBX115"/>
      <c r="BBY115"/>
      <c r="BBZ115"/>
      <c r="BCA115"/>
      <c r="BCB115"/>
      <c r="BCC115"/>
      <c r="BCD115"/>
      <c r="BCE115"/>
      <c r="BCF115"/>
      <c r="BCG115"/>
      <c r="BCH115"/>
      <c r="BCI115"/>
      <c r="BCJ115"/>
      <c r="BCK115"/>
      <c r="BCL115"/>
      <c r="BCM115"/>
      <c r="BCN115"/>
      <c r="BCO115"/>
      <c r="BCP115"/>
      <c r="BCQ115"/>
      <c r="BCR115"/>
      <c r="BCS115"/>
      <c r="BCT115"/>
      <c r="BCU115"/>
      <c r="BCV115"/>
      <c r="BCW115"/>
      <c r="BCX115"/>
      <c r="BCY115"/>
      <c r="BCZ115"/>
      <c r="BDA115"/>
      <c r="BDB115"/>
      <c r="BDC115"/>
      <c r="BDD115"/>
      <c r="BDE115"/>
      <c r="BDF115"/>
      <c r="BDG115"/>
      <c r="BDH115"/>
      <c r="BDI115"/>
      <c r="BDJ115"/>
      <c r="BDK115"/>
      <c r="BDL115"/>
      <c r="BDM115"/>
      <c r="BDN115"/>
      <c r="BDO115"/>
      <c r="BDP115"/>
      <c r="BDQ115"/>
      <c r="BDR115"/>
      <c r="BDS115"/>
      <c r="BDT115"/>
      <c r="BDU115"/>
      <c r="BDV115"/>
      <c r="BDW115"/>
      <c r="BDX115"/>
      <c r="BDY115"/>
      <c r="BDZ115"/>
      <c r="BEA115"/>
      <c r="BEB115"/>
      <c r="BEC115"/>
      <c r="BED115"/>
      <c r="BEE115"/>
      <c r="BEF115"/>
      <c r="BEG115"/>
      <c r="BEH115"/>
      <c r="BEI115"/>
      <c r="BEJ115"/>
      <c r="BEK115"/>
      <c r="BEL115"/>
      <c r="BEM115"/>
      <c r="BEN115"/>
    </row>
    <row r="116" spans="1:1496" ht="12.5"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row>
    <row r="117" spans="1:1496" ht="12.5"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row>
    <row r="118" spans="1:1496" ht="12.5"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row>
    <row r="119" spans="1:1496" ht="12.5"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c r="AMK119"/>
      <c r="AML119"/>
      <c r="AMM119"/>
      <c r="AMN119"/>
      <c r="AMO119"/>
      <c r="AMP119"/>
      <c r="AMQ119"/>
      <c r="AMR119"/>
      <c r="AMS119"/>
      <c r="AMT119"/>
      <c r="AMU119"/>
      <c r="AMV119"/>
      <c r="AMW119"/>
      <c r="AMX119"/>
      <c r="AMY119"/>
      <c r="AMZ119"/>
      <c r="ANA119"/>
      <c r="ANB119"/>
      <c r="ANC119"/>
      <c r="AND119"/>
      <c r="ANE119"/>
      <c r="ANF119"/>
      <c r="ANG119"/>
      <c r="ANH119"/>
      <c r="ANI119"/>
      <c r="ANJ119"/>
      <c r="ANK119"/>
      <c r="ANL119"/>
      <c r="ANM119"/>
      <c r="ANN119"/>
      <c r="ANO119"/>
      <c r="ANP119"/>
      <c r="ANQ119"/>
      <c r="ANR119"/>
      <c r="ANS119"/>
      <c r="ANT119"/>
      <c r="ANU119"/>
      <c r="ANV119"/>
      <c r="ANW119"/>
      <c r="ANX119"/>
      <c r="ANY119"/>
      <c r="ANZ119"/>
      <c r="AOA119"/>
      <c r="AOB119"/>
      <c r="AOC119"/>
      <c r="AOD119"/>
      <c r="AOE119"/>
      <c r="AOF119"/>
      <c r="AOG119"/>
      <c r="AOH119"/>
      <c r="AOI119"/>
      <c r="AOJ119"/>
      <c r="AOK119"/>
      <c r="AOL119"/>
      <c r="AOM119"/>
      <c r="AON119"/>
      <c r="AOO119"/>
      <c r="AOP119"/>
      <c r="AOQ119"/>
      <c r="AOR119"/>
      <c r="AOS119"/>
      <c r="AOT119"/>
      <c r="AOU119"/>
      <c r="AOV119"/>
      <c r="AOW119"/>
      <c r="AOX119"/>
      <c r="AOY119"/>
      <c r="AOZ119"/>
      <c r="APA119"/>
      <c r="APB119"/>
      <c r="APC119"/>
      <c r="APD119"/>
      <c r="APE119"/>
      <c r="APF119"/>
      <c r="APG119"/>
      <c r="APH119"/>
      <c r="API119"/>
      <c r="APJ119"/>
      <c r="APK119"/>
      <c r="APL119"/>
      <c r="APM119"/>
      <c r="APN119"/>
      <c r="APO119"/>
      <c r="APP119"/>
      <c r="APQ119"/>
      <c r="APR119"/>
      <c r="APS119"/>
      <c r="APT119"/>
      <c r="APU119"/>
      <c r="APV119"/>
      <c r="APW119"/>
      <c r="APX119"/>
      <c r="APY119"/>
      <c r="APZ119"/>
      <c r="AQA119"/>
      <c r="AQB119"/>
      <c r="AQC119"/>
      <c r="AQD119"/>
      <c r="AQE119"/>
      <c r="AQF119"/>
      <c r="AQG119"/>
      <c r="AQH119"/>
      <c r="AQI119"/>
      <c r="AQJ119"/>
      <c r="AQK119"/>
      <c r="AQL119"/>
      <c r="AQM119"/>
      <c r="AQN119"/>
      <c r="AQO119"/>
      <c r="AQP119"/>
      <c r="AQQ119"/>
      <c r="AQR119"/>
      <c r="AQS119"/>
      <c r="AQT119"/>
      <c r="AQU119"/>
      <c r="AQV119"/>
      <c r="AQW119"/>
      <c r="AQX119"/>
      <c r="AQY119"/>
      <c r="AQZ119"/>
      <c r="ARA119"/>
      <c r="ARB119"/>
      <c r="ARC119"/>
      <c r="ARD119"/>
      <c r="ARE119"/>
      <c r="ARF119"/>
      <c r="ARG119"/>
      <c r="ARH119"/>
      <c r="ARI119"/>
      <c r="ARJ119"/>
      <c r="ARK119"/>
      <c r="ARL119"/>
      <c r="ARM119"/>
      <c r="ARN119"/>
      <c r="ARO119"/>
      <c r="ARP119"/>
      <c r="ARQ119"/>
      <c r="ARR119"/>
      <c r="ARS119"/>
      <c r="ART119"/>
      <c r="ARU119"/>
      <c r="ARV119"/>
      <c r="ARW119"/>
      <c r="ARX119"/>
      <c r="ARY119"/>
      <c r="ARZ119"/>
      <c r="ASA119"/>
      <c r="ASB119"/>
      <c r="ASC119"/>
      <c r="ASD119"/>
      <c r="ASE119"/>
      <c r="ASF119"/>
      <c r="ASG119"/>
      <c r="ASH119"/>
      <c r="ASI119"/>
      <c r="ASJ119"/>
      <c r="ASK119"/>
      <c r="ASL119"/>
      <c r="ASM119"/>
      <c r="ASN119"/>
      <c r="ASO119"/>
      <c r="ASP119"/>
      <c r="ASQ119"/>
      <c r="ASR119"/>
      <c r="ASS119"/>
      <c r="AST119"/>
      <c r="ASU119"/>
      <c r="ASV119"/>
      <c r="ASW119"/>
      <c r="ASX119"/>
      <c r="ASY119"/>
      <c r="ASZ119"/>
      <c r="ATA119"/>
      <c r="ATB119"/>
      <c r="ATC119"/>
      <c r="ATD119"/>
      <c r="ATE119"/>
      <c r="ATF119"/>
      <c r="ATG119"/>
      <c r="ATH119"/>
      <c r="ATI119"/>
      <c r="ATJ119"/>
      <c r="ATK119"/>
      <c r="ATL119"/>
      <c r="ATM119"/>
      <c r="ATN119"/>
      <c r="ATO119"/>
      <c r="ATP119"/>
      <c r="ATQ119"/>
      <c r="ATR119"/>
      <c r="ATS119"/>
      <c r="ATT119"/>
      <c r="ATU119"/>
      <c r="ATV119"/>
      <c r="ATW119"/>
      <c r="ATX119"/>
      <c r="ATY119"/>
      <c r="ATZ119"/>
      <c r="AUA119"/>
      <c r="AUB119"/>
      <c r="AUC119"/>
      <c r="AUD119"/>
      <c r="AUE119"/>
      <c r="AUF119"/>
      <c r="AUG119"/>
      <c r="AUH119"/>
      <c r="AUI119"/>
      <c r="AUJ119"/>
      <c r="AUK119"/>
      <c r="AUL119"/>
      <c r="AUM119"/>
      <c r="AUN119"/>
      <c r="AUO119"/>
      <c r="AUP119"/>
      <c r="AUQ119"/>
      <c r="AUR119"/>
      <c r="AUS119"/>
      <c r="AUT119"/>
      <c r="AUU119"/>
      <c r="AUV119"/>
      <c r="AUW119"/>
      <c r="AUX119"/>
      <c r="AUY119"/>
      <c r="AUZ119"/>
      <c r="AVA119"/>
      <c r="AVB119"/>
      <c r="AVC119"/>
      <c r="AVD119"/>
      <c r="AVE119"/>
      <c r="AVF119"/>
      <c r="AVG119"/>
      <c r="AVH119"/>
      <c r="AVI119"/>
      <c r="AVJ119"/>
      <c r="AVK119"/>
      <c r="AVL119"/>
      <c r="AVM119"/>
      <c r="AVN119"/>
      <c r="AVO119"/>
      <c r="AVP119"/>
      <c r="AVQ119"/>
      <c r="AVR119"/>
      <c r="AVS119"/>
      <c r="AVT119"/>
      <c r="AVU119"/>
      <c r="AVV119"/>
      <c r="AVW119"/>
      <c r="AVX119"/>
      <c r="AVY119"/>
      <c r="AVZ119"/>
      <c r="AWA119"/>
      <c r="AWB119"/>
      <c r="AWC119"/>
      <c r="AWD119"/>
      <c r="AWE119"/>
      <c r="AWF119"/>
      <c r="AWG119"/>
      <c r="AWH119"/>
      <c r="AWI119"/>
      <c r="AWJ119"/>
      <c r="AWK119"/>
      <c r="AWL119"/>
      <c r="AWM119"/>
      <c r="AWN119"/>
      <c r="AWO119"/>
      <c r="AWP119"/>
      <c r="AWQ119"/>
      <c r="AWR119"/>
      <c r="AWS119"/>
      <c r="AWT119"/>
      <c r="AWU119"/>
      <c r="AWV119"/>
      <c r="AWW119"/>
      <c r="AWX119"/>
      <c r="AWY119"/>
      <c r="AWZ119"/>
      <c r="AXA119"/>
      <c r="AXB119"/>
      <c r="AXC119"/>
      <c r="AXD119"/>
      <c r="AXE119"/>
      <c r="AXF119"/>
      <c r="AXG119"/>
      <c r="AXH119"/>
      <c r="AXI119"/>
      <c r="AXJ119"/>
      <c r="AXK119"/>
      <c r="AXL119"/>
      <c r="AXM119"/>
      <c r="AXN119"/>
      <c r="AXO119"/>
      <c r="AXP119"/>
      <c r="AXQ119"/>
      <c r="AXR119"/>
      <c r="AXS119"/>
      <c r="AXT119"/>
      <c r="AXU119"/>
      <c r="AXV119"/>
      <c r="AXW119"/>
      <c r="AXX119"/>
      <c r="AXY119"/>
      <c r="AXZ119"/>
      <c r="AYA119"/>
      <c r="AYB119"/>
      <c r="AYC119"/>
      <c r="AYD119"/>
      <c r="AYE119"/>
      <c r="AYF119"/>
      <c r="AYG119"/>
      <c r="AYH119"/>
      <c r="AYI119"/>
      <c r="AYJ119"/>
      <c r="AYK119"/>
      <c r="AYL119"/>
      <c r="AYM119"/>
      <c r="AYN119"/>
      <c r="AYO119"/>
      <c r="AYP119"/>
      <c r="AYQ119"/>
      <c r="AYR119"/>
      <c r="AYS119"/>
      <c r="AYT119"/>
      <c r="AYU119"/>
      <c r="AYV119"/>
      <c r="AYW119"/>
      <c r="AYX119"/>
      <c r="AYY119"/>
      <c r="AYZ119"/>
      <c r="AZA119"/>
      <c r="AZB119"/>
      <c r="AZC119"/>
      <c r="AZD119"/>
      <c r="AZE119"/>
      <c r="AZF119"/>
      <c r="AZG119"/>
      <c r="AZH119"/>
      <c r="AZI119"/>
      <c r="AZJ119"/>
      <c r="AZK119"/>
      <c r="AZL119"/>
      <c r="AZM119"/>
      <c r="AZN119"/>
      <c r="AZO119"/>
      <c r="AZP119"/>
      <c r="AZQ119"/>
      <c r="AZR119"/>
      <c r="AZS119"/>
      <c r="AZT119"/>
      <c r="AZU119"/>
      <c r="AZV119"/>
      <c r="AZW119"/>
      <c r="AZX119"/>
      <c r="AZY119"/>
      <c r="AZZ119"/>
      <c r="BAA119"/>
      <c r="BAB119"/>
      <c r="BAC119"/>
      <c r="BAD119"/>
      <c r="BAE119"/>
      <c r="BAF119"/>
      <c r="BAG119"/>
      <c r="BAH119"/>
      <c r="BAI119"/>
      <c r="BAJ119"/>
      <c r="BAK119"/>
      <c r="BAL119"/>
      <c r="BAM119"/>
      <c r="BAN119"/>
      <c r="BAO119"/>
      <c r="BAP119"/>
      <c r="BAQ119"/>
      <c r="BAR119"/>
      <c r="BAS119"/>
      <c r="BAT119"/>
      <c r="BAU119"/>
      <c r="BAV119"/>
      <c r="BAW119"/>
      <c r="BAX119"/>
      <c r="BAY119"/>
      <c r="BAZ119"/>
      <c r="BBA119"/>
      <c r="BBB119"/>
      <c r="BBC119"/>
      <c r="BBD119"/>
      <c r="BBE119"/>
      <c r="BBF119"/>
      <c r="BBG119"/>
      <c r="BBH119"/>
      <c r="BBI119"/>
      <c r="BBJ119"/>
      <c r="BBK119"/>
      <c r="BBL119"/>
      <c r="BBM119"/>
      <c r="BBN119"/>
      <c r="BBO119"/>
      <c r="BBP119"/>
      <c r="BBQ119"/>
      <c r="BBR119"/>
      <c r="BBS119"/>
      <c r="BBT119"/>
      <c r="BBU119"/>
      <c r="BBV119"/>
      <c r="BBW119"/>
      <c r="BBX119"/>
      <c r="BBY119"/>
      <c r="BBZ119"/>
      <c r="BCA119"/>
      <c r="BCB119"/>
      <c r="BCC119"/>
      <c r="BCD119"/>
      <c r="BCE119"/>
      <c r="BCF119"/>
      <c r="BCG119"/>
      <c r="BCH119"/>
      <c r="BCI119"/>
      <c r="BCJ119"/>
      <c r="BCK119"/>
      <c r="BCL119"/>
      <c r="BCM119"/>
      <c r="BCN119"/>
      <c r="BCO119"/>
      <c r="BCP119"/>
      <c r="BCQ119"/>
      <c r="BCR119"/>
      <c r="BCS119"/>
      <c r="BCT119"/>
      <c r="BCU119"/>
      <c r="BCV119"/>
      <c r="BCW119"/>
      <c r="BCX119"/>
      <c r="BCY119"/>
      <c r="BCZ119"/>
      <c r="BDA119"/>
      <c r="BDB119"/>
      <c r="BDC119"/>
      <c r="BDD119"/>
      <c r="BDE119"/>
      <c r="BDF119"/>
      <c r="BDG119"/>
      <c r="BDH119"/>
      <c r="BDI119"/>
      <c r="BDJ119"/>
      <c r="BDK119"/>
      <c r="BDL119"/>
      <c r="BDM119"/>
      <c r="BDN119"/>
      <c r="BDO119"/>
      <c r="BDP119"/>
      <c r="BDQ119"/>
      <c r="BDR119"/>
      <c r="BDS119"/>
      <c r="BDT119"/>
      <c r="BDU119"/>
      <c r="BDV119"/>
      <c r="BDW119"/>
      <c r="BDX119"/>
      <c r="BDY119"/>
      <c r="BDZ119"/>
      <c r="BEA119"/>
      <c r="BEB119"/>
      <c r="BEC119"/>
      <c r="BED119"/>
      <c r="BEE119"/>
      <c r="BEF119"/>
      <c r="BEG119"/>
      <c r="BEH119"/>
      <c r="BEI119"/>
      <c r="BEJ119"/>
      <c r="BEK119"/>
      <c r="BEL119"/>
      <c r="BEM119"/>
      <c r="BEN119"/>
    </row>
    <row r="120" spans="1:1496" ht="12.5"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c r="AMK120"/>
      <c r="AML120"/>
      <c r="AMM120"/>
      <c r="AMN120"/>
      <c r="AMO120"/>
      <c r="AMP120"/>
      <c r="AMQ120"/>
      <c r="AMR120"/>
      <c r="AMS120"/>
      <c r="AMT120"/>
      <c r="AMU120"/>
      <c r="AMV120"/>
      <c r="AMW120"/>
      <c r="AMX120"/>
      <c r="AMY120"/>
      <c r="AMZ120"/>
      <c r="ANA120"/>
      <c r="ANB120"/>
      <c r="ANC120"/>
      <c r="AND120"/>
      <c r="ANE120"/>
      <c r="ANF120"/>
      <c r="ANG120"/>
      <c r="ANH120"/>
      <c r="ANI120"/>
      <c r="ANJ120"/>
      <c r="ANK120"/>
      <c r="ANL120"/>
      <c r="ANM120"/>
      <c r="ANN120"/>
      <c r="ANO120"/>
      <c r="ANP120"/>
      <c r="ANQ120"/>
      <c r="ANR120"/>
      <c r="ANS120"/>
      <c r="ANT120"/>
      <c r="ANU120"/>
      <c r="ANV120"/>
      <c r="ANW120"/>
      <c r="ANX120"/>
      <c r="ANY120"/>
      <c r="ANZ120"/>
      <c r="AOA120"/>
      <c r="AOB120"/>
      <c r="AOC120"/>
      <c r="AOD120"/>
      <c r="AOE120"/>
      <c r="AOF120"/>
      <c r="AOG120"/>
      <c r="AOH120"/>
      <c r="AOI120"/>
      <c r="AOJ120"/>
      <c r="AOK120"/>
      <c r="AOL120"/>
      <c r="AOM120"/>
      <c r="AON120"/>
      <c r="AOO120"/>
      <c r="AOP120"/>
      <c r="AOQ120"/>
      <c r="AOR120"/>
      <c r="AOS120"/>
      <c r="AOT120"/>
      <c r="AOU120"/>
      <c r="AOV120"/>
      <c r="AOW120"/>
      <c r="AOX120"/>
      <c r="AOY120"/>
      <c r="AOZ120"/>
      <c r="APA120"/>
      <c r="APB120"/>
      <c r="APC120"/>
      <c r="APD120"/>
      <c r="APE120"/>
      <c r="APF120"/>
      <c r="APG120"/>
      <c r="APH120"/>
      <c r="API120"/>
      <c r="APJ120"/>
      <c r="APK120"/>
      <c r="APL120"/>
      <c r="APM120"/>
      <c r="APN120"/>
      <c r="APO120"/>
      <c r="APP120"/>
      <c r="APQ120"/>
      <c r="APR120"/>
      <c r="APS120"/>
      <c r="APT120"/>
      <c r="APU120"/>
      <c r="APV120"/>
      <c r="APW120"/>
      <c r="APX120"/>
      <c r="APY120"/>
      <c r="APZ120"/>
      <c r="AQA120"/>
      <c r="AQB120"/>
      <c r="AQC120"/>
      <c r="AQD120"/>
      <c r="AQE120"/>
      <c r="AQF120"/>
      <c r="AQG120"/>
      <c r="AQH120"/>
      <c r="AQI120"/>
      <c r="AQJ120"/>
      <c r="AQK120"/>
      <c r="AQL120"/>
      <c r="AQM120"/>
      <c r="AQN120"/>
      <c r="AQO120"/>
      <c r="AQP120"/>
      <c r="AQQ120"/>
      <c r="AQR120"/>
      <c r="AQS120"/>
      <c r="AQT120"/>
      <c r="AQU120"/>
      <c r="AQV120"/>
      <c r="AQW120"/>
      <c r="AQX120"/>
      <c r="AQY120"/>
      <c r="AQZ120"/>
      <c r="ARA120"/>
      <c r="ARB120"/>
      <c r="ARC120"/>
      <c r="ARD120"/>
      <c r="ARE120"/>
      <c r="ARF120"/>
      <c r="ARG120"/>
      <c r="ARH120"/>
      <c r="ARI120"/>
      <c r="ARJ120"/>
      <c r="ARK120"/>
      <c r="ARL120"/>
      <c r="ARM120"/>
      <c r="ARN120"/>
      <c r="ARO120"/>
      <c r="ARP120"/>
      <c r="ARQ120"/>
      <c r="ARR120"/>
      <c r="ARS120"/>
      <c r="ART120"/>
      <c r="ARU120"/>
      <c r="ARV120"/>
      <c r="ARW120"/>
      <c r="ARX120"/>
      <c r="ARY120"/>
      <c r="ARZ120"/>
      <c r="ASA120"/>
      <c r="ASB120"/>
      <c r="ASC120"/>
      <c r="ASD120"/>
      <c r="ASE120"/>
      <c r="ASF120"/>
      <c r="ASG120"/>
      <c r="ASH120"/>
      <c r="ASI120"/>
      <c r="ASJ120"/>
      <c r="ASK120"/>
      <c r="ASL120"/>
      <c r="ASM120"/>
      <c r="ASN120"/>
      <c r="ASO120"/>
      <c r="ASP120"/>
      <c r="ASQ120"/>
      <c r="ASR120"/>
      <c r="ASS120"/>
      <c r="AST120"/>
      <c r="ASU120"/>
      <c r="ASV120"/>
      <c r="ASW120"/>
      <c r="ASX120"/>
      <c r="ASY120"/>
      <c r="ASZ120"/>
      <c r="ATA120"/>
      <c r="ATB120"/>
      <c r="ATC120"/>
      <c r="ATD120"/>
      <c r="ATE120"/>
      <c r="ATF120"/>
      <c r="ATG120"/>
      <c r="ATH120"/>
      <c r="ATI120"/>
      <c r="ATJ120"/>
      <c r="ATK120"/>
      <c r="ATL120"/>
      <c r="ATM120"/>
      <c r="ATN120"/>
      <c r="ATO120"/>
      <c r="ATP120"/>
      <c r="ATQ120"/>
      <c r="ATR120"/>
      <c r="ATS120"/>
      <c r="ATT120"/>
      <c r="ATU120"/>
      <c r="ATV120"/>
      <c r="ATW120"/>
      <c r="ATX120"/>
      <c r="ATY120"/>
      <c r="ATZ120"/>
      <c r="AUA120"/>
      <c r="AUB120"/>
      <c r="AUC120"/>
      <c r="AUD120"/>
      <c r="AUE120"/>
      <c r="AUF120"/>
      <c r="AUG120"/>
      <c r="AUH120"/>
      <c r="AUI120"/>
      <c r="AUJ120"/>
      <c r="AUK120"/>
      <c r="AUL120"/>
      <c r="AUM120"/>
      <c r="AUN120"/>
      <c r="AUO120"/>
      <c r="AUP120"/>
      <c r="AUQ120"/>
      <c r="AUR120"/>
      <c r="AUS120"/>
      <c r="AUT120"/>
      <c r="AUU120"/>
      <c r="AUV120"/>
      <c r="AUW120"/>
      <c r="AUX120"/>
      <c r="AUY120"/>
      <c r="AUZ120"/>
      <c r="AVA120"/>
      <c r="AVB120"/>
      <c r="AVC120"/>
      <c r="AVD120"/>
      <c r="AVE120"/>
      <c r="AVF120"/>
      <c r="AVG120"/>
      <c r="AVH120"/>
      <c r="AVI120"/>
      <c r="AVJ120"/>
      <c r="AVK120"/>
      <c r="AVL120"/>
      <c r="AVM120"/>
      <c r="AVN120"/>
      <c r="AVO120"/>
      <c r="AVP120"/>
      <c r="AVQ120"/>
      <c r="AVR120"/>
      <c r="AVS120"/>
      <c r="AVT120"/>
      <c r="AVU120"/>
      <c r="AVV120"/>
      <c r="AVW120"/>
      <c r="AVX120"/>
      <c r="AVY120"/>
      <c r="AVZ120"/>
      <c r="AWA120"/>
      <c r="AWB120"/>
      <c r="AWC120"/>
      <c r="AWD120"/>
      <c r="AWE120"/>
      <c r="AWF120"/>
      <c r="AWG120"/>
      <c r="AWH120"/>
      <c r="AWI120"/>
      <c r="AWJ120"/>
      <c r="AWK120"/>
      <c r="AWL120"/>
      <c r="AWM120"/>
      <c r="AWN120"/>
      <c r="AWO120"/>
      <c r="AWP120"/>
      <c r="AWQ120"/>
      <c r="AWR120"/>
      <c r="AWS120"/>
      <c r="AWT120"/>
      <c r="AWU120"/>
      <c r="AWV120"/>
      <c r="AWW120"/>
      <c r="AWX120"/>
      <c r="AWY120"/>
      <c r="AWZ120"/>
      <c r="AXA120"/>
      <c r="AXB120"/>
      <c r="AXC120"/>
      <c r="AXD120"/>
      <c r="AXE120"/>
      <c r="AXF120"/>
      <c r="AXG120"/>
      <c r="AXH120"/>
      <c r="AXI120"/>
      <c r="AXJ120"/>
      <c r="AXK120"/>
      <c r="AXL120"/>
      <c r="AXM120"/>
      <c r="AXN120"/>
      <c r="AXO120"/>
      <c r="AXP120"/>
      <c r="AXQ120"/>
      <c r="AXR120"/>
      <c r="AXS120"/>
      <c r="AXT120"/>
      <c r="AXU120"/>
      <c r="AXV120"/>
      <c r="AXW120"/>
      <c r="AXX120"/>
      <c r="AXY120"/>
      <c r="AXZ120"/>
      <c r="AYA120"/>
      <c r="AYB120"/>
      <c r="AYC120"/>
      <c r="AYD120"/>
      <c r="AYE120"/>
      <c r="AYF120"/>
      <c r="AYG120"/>
      <c r="AYH120"/>
      <c r="AYI120"/>
      <c r="AYJ120"/>
      <c r="AYK120"/>
      <c r="AYL120"/>
      <c r="AYM120"/>
      <c r="AYN120"/>
      <c r="AYO120"/>
      <c r="AYP120"/>
      <c r="AYQ120"/>
      <c r="AYR120"/>
      <c r="AYS120"/>
      <c r="AYT120"/>
      <c r="AYU120"/>
      <c r="AYV120"/>
      <c r="AYW120"/>
      <c r="AYX120"/>
      <c r="AYY120"/>
      <c r="AYZ120"/>
      <c r="AZA120"/>
      <c r="AZB120"/>
      <c r="AZC120"/>
      <c r="AZD120"/>
      <c r="AZE120"/>
      <c r="AZF120"/>
      <c r="AZG120"/>
      <c r="AZH120"/>
      <c r="AZI120"/>
      <c r="AZJ120"/>
      <c r="AZK120"/>
      <c r="AZL120"/>
      <c r="AZM120"/>
      <c r="AZN120"/>
      <c r="AZO120"/>
      <c r="AZP120"/>
      <c r="AZQ120"/>
      <c r="AZR120"/>
      <c r="AZS120"/>
      <c r="AZT120"/>
      <c r="AZU120"/>
      <c r="AZV120"/>
      <c r="AZW120"/>
      <c r="AZX120"/>
      <c r="AZY120"/>
      <c r="AZZ120"/>
      <c r="BAA120"/>
      <c r="BAB120"/>
      <c r="BAC120"/>
      <c r="BAD120"/>
      <c r="BAE120"/>
      <c r="BAF120"/>
      <c r="BAG120"/>
      <c r="BAH120"/>
      <c r="BAI120"/>
      <c r="BAJ120"/>
      <c r="BAK120"/>
      <c r="BAL120"/>
      <c r="BAM120"/>
      <c r="BAN120"/>
      <c r="BAO120"/>
      <c r="BAP120"/>
      <c r="BAQ120"/>
      <c r="BAR120"/>
      <c r="BAS120"/>
      <c r="BAT120"/>
      <c r="BAU120"/>
      <c r="BAV120"/>
      <c r="BAW120"/>
      <c r="BAX120"/>
      <c r="BAY120"/>
      <c r="BAZ120"/>
      <c r="BBA120"/>
      <c r="BBB120"/>
      <c r="BBC120"/>
      <c r="BBD120"/>
      <c r="BBE120"/>
      <c r="BBF120"/>
      <c r="BBG120"/>
      <c r="BBH120"/>
      <c r="BBI120"/>
      <c r="BBJ120"/>
      <c r="BBK120"/>
      <c r="BBL120"/>
      <c r="BBM120"/>
      <c r="BBN120"/>
      <c r="BBO120"/>
      <c r="BBP120"/>
      <c r="BBQ120"/>
      <c r="BBR120"/>
      <c r="BBS120"/>
      <c r="BBT120"/>
      <c r="BBU120"/>
      <c r="BBV120"/>
      <c r="BBW120"/>
      <c r="BBX120"/>
      <c r="BBY120"/>
      <c r="BBZ120"/>
      <c r="BCA120"/>
      <c r="BCB120"/>
      <c r="BCC120"/>
      <c r="BCD120"/>
      <c r="BCE120"/>
      <c r="BCF120"/>
      <c r="BCG120"/>
      <c r="BCH120"/>
      <c r="BCI120"/>
      <c r="BCJ120"/>
      <c r="BCK120"/>
      <c r="BCL120"/>
      <c r="BCM120"/>
      <c r="BCN120"/>
      <c r="BCO120"/>
      <c r="BCP120"/>
      <c r="BCQ120"/>
      <c r="BCR120"/>
      <c r="BCS120"/>
      <c r="BCT120"/>
      <c r="BCU120"/>
      <c r="BCV120"/>
      <c r="BCW120"/>
      <c r="BCX120"/>
      <c r="BCY120"/>
      <c r="BCZ120"/>
      <c r="BDA120"/>
      <c r="BDB120"/>
      <c r="BDC120"/>
      <c r="BDD120"/>
      <c r="BDE120"/>
      <c r="BDF120"/>
      <c r="BDG120"/>
      <c r="BDH120"/>
      <c r="BDI120"/>
      <c r="BDJ120"/>
      <c r="BDK120"/>
      <c r="BDL120"/>
      <c r="BDM120"/>
      <c r="BDN120"/>
      <c r="BDO120"/>
      <c r="BDP120"/>
      <c r="BDQ120"/>
      <c r="BDR120"/>
      <c r="BDS120"/>
      <c r="BDT120"/>
      <c r="BDU120"/>
      <c r="BDV120"/>
      <c r="BDW120"/>
      <c r="BDX120"/>
      <c r="BDY120"/>
      <c r="BDZ120"/>
      <c r="BEA120"/>
      <c r="BEB120"/>
      <c r="BEC120"/>
      <c r="BED120"/>
      <c r="BEE120"/>
      <c r="BEF120"/>
      <c r="BEG120"/>
      <c r="BEH120"/>
      <c r="BEI120"/>
      <c r="BEJ120"/>
      <c r="BEK120"/>
      <c r="BEL120"/>
      <c r="BEM120"/>
      <c r="BEN120"/>
    </row>
    <row r="121" spans="1:1496" ht="12.5"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c r="AMK121"/>
      <c r="AML121"/>
      <c r="AMM121"/>
      <c r="AMN121"/>
      <c r="AMO121"/>
      <c r="AMP121"/>
      <c r="AMQ121"/>
      <c r="AMR121"/>
      <c r="AMS121"/>
      <c r="AMT121"/>
      <c r="AMU121"/>
      <c r="AMV121"/>
      <c r="AMW121"/>
      <c r="AMX121"/>
      <c r="AMY121"/>
      <c r="AMZ121"/>
      <c r="ANA121"/>
      <c r="ANB121"/>
      <c r="ANC121"/>
      <c r="AND121"/>
      <c r="ANE121"/>
      <c r="ANF121"/>
      <c r="ANG121"/>
      <c r="ANH121"/>
      <c r="ANI121"/>
      <c r="ANJ121"/>
      <c r="ANK121"/>
      <c r="ANL121"/>
      <c r="ANM121"/>
      <c r="ANN121"/>
      <c r="ANO121"/>
      <c r="ANP121"/>
      <c r="ANQ121"/>
      <c r="ANR121"/>
      <c r="ANS121"/>
      <c r="ANT121"/>
      <c r="ANU121"/>
      <c r="ANV121"/>
      <c r="ANW121"/>
      <c r="ANX121"/>
      <c r="ANY121"/>
      <c r="ANZ121"/>
      <c r="AOA121"/>
      <c r="AOB121"/>
      <c r="AOC121"/>
      <c r="AOD121"/>
      <c r="AOE121"/>
      <c r="AOF121"/>
      <c r="AOG121"/>
      <c r="AOH121"/>
      <c r="AOI121"/>
      <c r="AOJ121"/>
      <c r="AOK121"/>
      <c r="AOL121"/>
      <c r="AOM121"/>
      <c r="AON121"/>
      <c r="AOO121"/>
      <c r="AOP121"/>
      <c r="AOQ121"/>
      <c r="AOR121"/>
      <c r="AOS121"/>
      <c r="AOT121"/>
      <c r="AOU121"/>
      <c r="AOV121"/>
      <c r="AOW121"/>
      <c r="AOX121"/>
      <c r="AOY121"/>
      <c r="AOZ121"/>
      <c r="APA121"/>
      <c r="APB121"/>
      <c r="APC121"/>
      <c r="APD121"/>
      <c r="APE121"/>
      <c r="APF121"/>
      <c r="APG121"/>
      <c r="APH121"/>
      <c r="API121"/>
      <c r="APJ121"/>
      <c r="APK121"/>
      <c r="APL121"/>
      <c r="APM121"/>
      <c r="APN121"/>
      <c r="APO121"/>
      <c r="APP121"/>
      <c r="APQ121"/>
      <c r="APR121"/>
      <c r="APS121"/>
      <c r="APT121"/>
      <c r="APU121"/>
      <c r="APV121"/>
      <c r="APW121"/>
      <c r="APX121"/>
      <c r="APY121"/>
      <c r="APZ121"/>
      <c r="AQA121"/>
      <c r="AQB121"/>
      <c r="AQC121"/>
      <c r="AQD121"/>
      <c r="AQE121"/>
      <c r="AQF121"/>
      <c r="AQG121"/>
      <c r="AQH121"/>
      <c r="AQI121"/>
      <c r="AQJ121"/>
      <c r="AQK121"/>
      <c r="AQL121"/>
      <c r="AQM121"/>
      <c r="AQN121"/>
      <c r="AQO121"/>
      <c r="AQP121"/>
      <c r="AQQ121"/>
      <c r="AQR121"/>
      <c r="AQS121"/>
      <c r="AQT121"/>
      <c r="AQU121"/>
      <c r="AQV121"/>
      <c r="AQW121"/>
      <c r="AQX121"/>
      <c r="AQY121"/>
      <c r="AQZ121"/>
      <c r="ARA121"/>
      <c r="ARB121"/>
      <c r="ARC121"/>
      <c r="ARD121"/>
      <c r="ARE121"/>
      <c r="ARF121"/>
      <c r="ARG121"/>
      <c r="ARH121"/>
      <c r="ARI121"/>
      <c r="ARJ121"/>
      <c r="ARK121"/>
      <c r="ARL121"/>
      <c r="ARM121"/>
      <c r="ARN121"/>
      <c r="ARO121"/>
      <c r="ARP121"/>
      <c r="ARQ121"/>
      <c r="ARR121"/>
      <c r="ARS121"/>
      <c r="ART121"/>
      <c r="ARU121"/>
      <c r="ARV121"/>
      <c r="ARW121"/>
      <c r="ARX121"/>
      <c r="ARY121"/>
      <c r="ARZ121"/>
      <c r="ASA121"/>
      <c r="ASB121"/>
      <c r="ASC121"/>
      <c r="ASD121"/>
      <c r="ASE121"/>
      <c r="ASF121"/>
      <c r="ASG121"/>
      <c r="ASH121"/>
      <c r="ASI121"/>
      <c r="ASJ121"/>
      <c r="ASK121"/>
      <c r="ASL121"/>
      <c r="ASM121"/>
      <c r="ASN121"/>
      <c r="ASO121"/>
      <c r="ASP121"/>
      <c r="ASQ121"/>
      <c r="ASR121"/>
      <c r="ASS121"/>
      <c r="AST121"/>
      <c r="ASU121"/>
      <c r="ASV121"/>
      <c r="ASW121"/>
      <c r="ASX121"/>
      <c r="ASY121"/>
      <c r="ASZ121"/>
      <c r="ATA121"/>
      <c r="ATB121"/>
      <c r="ATC121"/>
      <c r="ATD121"/>
      <c r="ATE121"/>
      <c r="ATF121"/>
      <c r="ATG121"/>
      <c r="ATH121"/>
      <c r="ATI121"/>
      <c r="ATJ121"/>
      <c r="ATK121"/>
      <c r="ATL121"/>
      <c r="ATM121"/>
      <c r="ATN121"/>
      <c r="ATO121"/>
      <c r="ATP121"/>
      <c r="ATQ121"/>
      <c r="ATR121"/>
      <c r="ATS121"/>
      <c r="ATT121"/>
      <c r="ATU121"/>
      <c r="ATV121"/>
      <c r="ATW121"/>
      <c r="ATX121"/>
      <c r="ATY121"/>
      <c r="ATZ121"/>
      <c r="AUA121"/>
      <c r="AUB121"/>
      <c r="AUC121"/>
      <c r="AUD121"/>
      <c r="AUE121"/>
      <c r="AUF121"/>
      <c r="AUG121"/>
      <c r="AUH121"/>
      <c r="AUI121"/>
      <c r="AUJ121"/>
      <c r="AUK121"/>
      <c r="AUL121"/>
      <c r="AUM121"/>
      <c r="AUN121"/>
      <c r="AUO121"/>
      <c r="AUP121"/>
      <c r="AUQ121"/>
      <c r="AUR121"/>
      <c r="AUS121"/>
      <c r="AUT121"/>
      <c r="AUU121"/>
      <c r="AUV121"/>
      <c r="AUW121"/>
      <c r="AUX121"/>
      <c r="AUY121"/>
      <c r="AUZ121"/>
      <c r="AVA121"/>
      <c r="AVB121"/>
      <c r="AVC121"/>
      <c r="AVD121"/>
      <c r="AVE121"/>
      <c r="AVF121"/>
      <c r="AVG121"/>
      <c r="AVH121"/>
      <c r="AVI121"/>
      <c r="AVJ121"/>
      <c r="AVK121"/>
      <c r="AVL121"/>
      <c r="AVM121"/>
      <c r="AVN121"/>
      <c r="AVO121"/>
      <c r="AVP121"/>
      <c r="AVQ121"/>
      <c r="AVR121"/>
      <c r="AVS121"/>
      <c r="AVT121"/>
      <c r="AVU121"/>
      <c r="AVV121"/>
      <c r="AVW121"/>
      <c r="AVX121"/>
      <c r="AVY121"/>
      <c r="AVZ121"/>
      <c r="AWA121"/>
      <c r="AWB121"/>
      <c r="AWC121"/>
      <c r="AWD121"/>
      <c r="AWE121"/>
      <c r="AWF121"/>
      <c r="AWG121"/>
      <c r="AWH121"/>
      <c r="AWI121"/>
      <c r="AWJ121"/>
      <c r="AWK121"/>
      <c r="AWL121"/>
      <c r="AWM121"/>
      <c r="AWN121"/>
      <c r="AWO121"/>
      <c r="AWP121"/>
      <c r="AWQ121"/>
      <c r="AWR121"/>
      <c r="AWS121"/>
      <c r="AWT121"/>
      <c r="AWU121"/>
      <c r="AWV121"/>
      <c r="AWW121"/>
      <c r="AWX121"/>
      <c r="AWY121"/>
      <c r="AWZ121"/>
      <c r="AXA121"/>
      <c r="AXB121"/>
      <c r="AXC121"/>
      <c r="AXD121"/>
      <c r="AXE121"/>
      <c r="AXF121"/>
      <c r="AXG121"/>
      <c r="AXH121"/>
      <c r="AXI121"/>
      <c r="AXJ121"/>
      <c r="AXK121"/>
      <c r="AXL121"/>
      <c r="AXM121"/>
      <c r="AXN121"/>
      <c r="AXO121"/>
      <c r="AXP121"/>
      <c r="AXQ121"/>
      <c r="AXR121"/>
      <c r="AXS121"/>
      <c r="AXT121"/>
      <c r="AXU121"/>
      <c r="AXV121"/>
      <c r="AXW121"/>
      <c r="AXX121"/>
      <c r="AXY121"/>
      <c r="AXZ121"/>
      <c r="AYA121"/>
      <c r="AYB121"/>
      <c r="AYC121"/>
      <c r="AYD121"/>
      <c r="AYE121"/>
      <c r="AYF121"/>
      <c r="AYG121"/>
      <c r="AYH121"/>
      <c r="AYI121"/>
      <c r="AYJ121"/>
      <c r="AYK121"/>
      <c r="AYL121"/>
      <c r="AYM121"/>
      <c r="AYN121"/>
      <c r="AYO121"/>
      <c r="AYP121"/>
      <c r="AYQ121"/>
      <c r="AYR121"/>
      <c r="AYS121"/>
      <c r="AYT121"/>
      <c r="AYU121"/>
      <c r="AYV121"/>
      <c r="AYW121"/>
      <c r="AYX121"/>
      <c r="AYY121"/>
      <c r="AYZ121"/>
      <c r="AZA121"/>
      <c r="AZB121"/>
      <c r="AZC121"/>
      <c r="AZD121"/>
      <c r="AZE121"/>
      <c r="AZF121"/>
      <c r="AZG121"/>
      <c r="AZH121"/>
      <c r="AZI121"/>
      <c r="AZJ121"/>
      <c r="AZK121"/>
      <c r="AZL121"/>
      <c r="AZM121"/>
      <c r="AZN121"/>
      <c r="AZO121"/>
      <c r="AZP121"/>
      <c r="AZQ121"/>
      <c r="AZR121"/>
      <c r="AZS121"/>
      <c r="AZT121"/>
      <c r="AZU121"/>
      <c r="AZV121"/>
      <c r="AZW121"/>
      <c r="AZX121"/>
      <c r="AZY121"/>
      <c r="AZZ121"/>
      <c r="BAA121"/>
      <c r="BAB121"/>
      <c r="BAC121"/>
      <c r="BAD121"/>
      <c r="BAE121"/>
      <c r="BAF121"/>
      <c r="BAG121"/>
      <c r="BAH121"/>
      <c r="BAI121"/>
      <c r="BAJ121"/>
      <c r="BAK121"/>
      <c r="BAL121"/>
      <c r="BAM121"/>
      <c r="BAN121"/>
      <c r="BAO121"/>
      <c r="BAP121"/>
      <c r="BAQ121"/>
      <c r="BAR121"/>
      <c r="BAS121"/>
      <c r="BAT121"/>
      <c r="BAU121"/>
      <c r="BAV121"/>
      <c r="BAW121"/>
      <c r="BAX121"/>
      <c r="BAY121"/>
      <c r="BAZ121"/>
      <c r="BBA121"/>
      <c r="BBB121"/>
      <c r="BBC121"/>
      <c r="BBD121"/>
      <c r="BBE121"/>
      <c r="BBF121"/>
      <c r="BBG121"/>
      <c r="BBH121"/>
      <c r="BBI121"/>
      <c r="BBJ121"/>
      <c r="BBK121"/>
      <c r="BBL121"/>
      <c r="BBM121"/>
      <c r="BBN121"/>
      <c r="BBO121"/>
      <c r="BBP121"/>
      <c r="BBQ121"/>
      <c r="BBR121"/>
      <c r="BBS121"/>
      <c r="BBT121"/>
      <c r="BBU121"/>
      <c r="BBV121"/>
      <c r="BBW121"/>
      <c r="BBX121"/>
      <c r="BBY121"/>
      <c r="BBZ121"/>
      <c r="BCA121"/>
      <c r="BCB121"/>
      <c r="BCC121"/>
      <c r="BCD121"/>
      <c r="BCE121"/>
      <c r="BCF121"/>
      <c r="BCG121"/>
      <c r="BCH121"/>
      <c r="BCI121"/>
      <c r="BCJ121"/>
      <c r="BCK121"/>
      <c r="BCL121"/>
      <c r="BCM121"/>
      <c r="BCN121"/>
      <c r="BCO121"/>
      <c r="BCP121"/>
      <c r="BCQ121"/>
      <c r="BCR121"/>
      <c r="BCS121"/>
      <c r="BCT121"/>
      <c r="BCU121"/>
      <c r="BCV121"/>
      <c r="BCW121"/>
      <c r="BCX121"/>
      <c r="BCY121"/>
      <c r="BCZ121"/>
      <c r="BDA121"/>
      <c r="BDB121"/>
      <c r="BDC121"/>
      <c r="BDD121"/>
      <c r="BDE121"/>
      <c r="BDF121"/>
      <c r="BDG121"/>
      <c r="BDH121"/>
      <c r="BDI121"/>
      <c r="BDJ121"/>
      <c r="BDK121"/>
      <c r="BDL121"/>
      <c r="BDM121"/>
      <c r="BDN121"/>
      <c r="BDO121"/>
      <c r="BDP121"/>
      <c r="BDQ121"/>
      <c r="BDR121"/>
      <c r="BDS121"/>
      <c r="BDT121"/>
      <c r="BDU121"/>
      <c r="BDV121"/>
      <c r="BDW121"/>
      <c r="BDX121"/>
      <c r="BDY121"/>
      <c r="BDZ121"/>
      <c r="BEA121"/>
      <c r="BEB121"/>
      <c r="BEC121"/>
      <c r="BED121"/>
      <c r="BEE121"/>
      <c r="BEF121"/>
      <c r="BEG121"/>
      <c r="BEH121"/>
      <c r="BEI121"/>
      <c r="BEJ121"/>
      <c r="BEK121"/>
      <c r="BEL121"/>
      <c r="BEM121"/>
      <c r="BEN121"/>
    </row>
    <row r="122" spans="1:1496" ht="12.5"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c r="AMK122"/>
      <c r="AML122"/>
      <c r="AMM122"/>
      <c r="AMN122"/>
      <c r="AMO122"/>
      <c r="AMP122"/>
      <c r="AMQ122"/>
      <c r="AMR122"/>
      <c r="AMS122"/>
      <c r="AMT122"/>
      <c r="AMU122"/>
      <c r="AMV122"/>
      <c r="AMW122"/>
      <c r="AMX122"/>
      <c r="AMY122"/>
      <c r="AMZ122"/>
      <c r="ANA122"/>
      <c r="ANB122"/>
      <c r="ANC122"/>
      <c r="AND122"/>
      <c r="ANE122"/>
      <c r="ANF122"/>
      <c r="ANG122"/>
      <c r="ANH122"/>
      <c r="ANI122"/>
      <c r="ANJ122"/>
      <c r="ANK122"/>
      <c r="ANL122"/>
      <c r="ANM122"/>
      <c r="ANN122"/>
      <c r="ANO122"/>
      <c r="ANP122"/>
      <c r="ANQ122"/>
      <c r="ANR122"/>
      <c r="ANS122"/>
      <c r="ANT122"/>
      <c r="ANU122"/>
      <c r="ANV122"/>
      <c r="ANW122"/>
      <c r="ANX122"/>
      <c r="ANY122"/>
      <c r="ANZ122"/>
      <c r="AOA122"/>
      <c r="AOB122"/>
      <c r="AOC122"/>
      <c r="AOD122"/>
      <c r="AOE122"/>
      <c r="AOF122"/>
      <c r="AOG122"/>
      <c r="AOH122"/>
      <c r="AOI122"/>
      <c r="AOJ122"/>
      <c r="AOK122"/>
      <c r="AOL122"/>
      <c r="AOM122"/>
      <c r="AON122"/>
      <c r="AOO122"/>
      <c r="AOP122"/>
      <c r="AOQ122"/>
      <c r="AOR122"/>
      <c r="AOS122"/>
      <c r="AOT122"/>
      <c r="AOU122"/>
      <c r="AOV122"/>
      <c r="AOW122"/>
      <c r="AOX122"/>
      <c r="AOY122"/>
      <c r="AOZ122"/>
      <c r="APA122"/>
      <c r="APB122"/>
      <c r="APC122"/>
      <c r="APD122"/>
      <c r="APE122"/>
      <c r="APF122"/>
      <c r="APG122"/>
      <c r="APH122"/>
      <c r="API122"/>
      <c r="APJ122"/>
      <c r="APK122"/>
      <c r="APL122"/>
      <c r="APM122"/>
      <c r="APN122"/>
      <c r="APO122"/>
      <c r="APP122"/>
      <c r="APQ122"/>
      <c r="APR122"/>
      <c r="APS122"/>
      <c r="APT122"/>
      <c r="APU122"/>
      <c r="APV122"/>
      <c r="APW122"/>
      <c r="APX122"/>
      <c r="APY122"/>
      <c r="APZ122"/>
      <c r="AQA122"/>
      <c r="AQB122"/>
      <c r="AQC122"/>
      <c r="AQD122"/>
      <c r="AQE122"/>
      <c r="AQF122"/>
      <c r="AQG122"/>
      <c r="AQH122"/>
      <c r="AQI122"/>
      <c r="AQJ122"/>
      <c r="AQK122"/>
      <c r="AQL122"/>
      <c r="AQM122"/>
      <c r="AQN122"/>
      <c r="AQO122"/>
      <c r="AQP122"/>
      <c r="AQQ122"/>
      <c r="AQR122"/>
      <c r="AQS122"/>
      <c r="AQT122"/>
      <c r="AQU122"/>
      <c r="AQV122"/>
      <c r="AQW122"/>
      <c r="AQX122"/>
      <c r="AQY122"/>
      <c r="AQZ122"/>
      <c r="ARA122"/>
      <c r="ARB122"/>
      <c r="ARC122"/>
      <c r="ARD122"/>
      <c r="ARE122"/>
      <c r="ARF122"/>
      <c r="ARG122"/>
      <c r="ARH122"/>
      <c r="ARI122"/>
      <c r="ARJ122"/>
      <c r="ARK122"/>
      <c r="ARL122"/>
      <c r="ARM122"/>
      <c r="ARN122"/>
      <c r="ARO122"/>
      <c r="ARP122"/>
      <c r="ARQ122"/>
      <c r="ARR122"/>
      <c r="ARS122"/>
      <c r="ART122"/>
      <c r="ARU122"/>
      <c r="ARV122"/>
      <c r="ARW122"/>
      <c r="ARX122"/>
      <c r="ARY122"/>
      <c r="ARZ122"/>
      <c r="ASA122"/>
      <c r="ASB122"/>
      <c r="ASC122"/>
      <c r="ASD122"/>
      <c r="ASE122"/>
      <c r="ASF122"/>
      <c r="ASG122"/>
      <c r="ASH122"/>
      <c r="ASI122"/>
      <c r="ASJ122"/>
      <c r="ASK122"/>
      <c r="ASL122"/>
      <c r="ASM122"/>
      <c r="ASN122"/>
      <c r="ASO122"/>
      <c r="ASP122"/>
      <c r="ASQ122"/>
      <c r="ASR122"/>
      <c r="ASS122"/>
      <c r="AST122"/>
      <c r="ASU122"/>
      <c r="ASV122"/>
      <c r="ASW122"/>
      <c r="ASX122"/>
      <c r="ASY122"/>
      <c r="ASZ122"/>
      <c r="ATA122"/>
      <c r="ATB122"/>
      <c r="ATC122"/>
      <c r="ATD122"/>
      <c r="ATE122"/>
      <c r="ATF122"/>
      <c r="ATG122"/>
      <c r="ATH122"/>
      <c r="ATI122"/>
      <c r="ATJ122"/>
      <c r="ATK122"/>
      <c r="ATL122"/>
      <c r="ATM122"/>
      <c r="ATN122"/>
      <c r="ATO122"/>
      <c r="ATP122"/>
      <c r="ATQ122"/>
      <c r="ATR122"/>
      <c r="ATS122"/>
      <c r="ATT122"/>
      <c r="ATU122"/>
      <c r="ATV122"/>
      <c r="ATW122"/>
      <c r="ATX122"/>
      <c r="ATY122"/>
      <c r="ATZ122"/>
      <c r="AUA122"/>
      <c r="AUB122"/>
      <c r="AUC122"/>
      <c r="AUD122"/>
      <c r="AUE122"/>
      <c r="AUF122"/>
      <c r="AUG122"/>
      <c r="AUH122"/>
      <c r="AUI122"/>
      <c r="AUJ122"/>
      <c r="AUK122"/>
      <c r="AUL122"/>
      <c r="AUM122"/>
      <c r="AUN122"/>
      <c r="AUO122"/>
      <c r="AUP122"/>
      <c r="AUQ122"/>
      <c r="AUR122"/>
      <c r="AUS122"/>
      <c r="AUT122"/>
      <c r="AUU122"/>
      <c r="AUV122"/>
      <c r="AUW122"/>
      <c r="AUX122"/>
      <c r="AUY122"/>
      <c r="AUZ122"/>
      <c r="AVA122"/>
      <c r="AVB122"/>
      <c r="AVC122"/>
      <c r="AVD122"/>
      <c r="AVE122"/>
      <c r="AVF122"/>
      <c r="AVG122"/>
      <c r="AVH122"/>
      <c r="AVI122"/>
      <c r="AVJ122"/>
      <c r="AVK122"/>
      <c r="AVL122"/>
      <c r="AVM122"/>
      <c r="AVN122"/>
      <c r="AVO122"/>
      <c r="AVP122"/>
      <c r="AVQ122"/>
      <c r="AVR122"/>
      <c r="AVS122"/>
      <c r="AVT122"/>
      <c r="AVU122"/>
      <c r="AVV122"/>
      <c r="AVW122"/>
      <c r="AVX122"/>
      <c r="AVY122"/>
      <c r="AVZ122"/>
      <c r="AWA122"/>
      <c r="AWB122"/>
      <c r="AWC122"/>
      <c r="AWD122"/>
      <c r="AWE122"/>
      <c r="AWF122"/>
      <c r="AWG122"/>
      <c r="AWH122"/>
      <c r="AWI122"/>
      <c r="AWJ122"/>
      <c r="AWK122"/>
      <c r="AWL122"/>
      <c r="AWM122"/>
      <c r="AWN122"/>
      <c r="AWO122"/>
      <c r="AWP122"/>
      <c r="AWQ122"/>
      <c r="AWR122"/>
      <c r="AWS122"/>
      <c r="AWT122"/>
      <c r="AWU122"/>
      <c r="AWV122"/>
      <c r="AWW122"/>
      <c r="AWX122"/>
      <c r="AWY122"/>
      <c r="AWZ122"/>
      <c r="AXA122"/>
      <c r="AXB122"/>
      <c r="AXC122"/>
      <c r="AXD122"/>
      <c r="AXE122"/>
      <c r="AXF122"/>
      <c r="AXG122"/>
      <c r="AXH122"/>
      <c r="AXI122"/>
      <c r="AXJ122"/>
      <c r="AXK122"/>
      <c r="AXL122"/>
      <c r="AXM122"/>
      <c r="AXN122"/>
      <c r="AXO122"/>
      <c r="AXP122"/>
      <c r="AXQ122"/>
      <c r="AXR122"/>
      <c r="AXS122"/>
      <c r="AXT122"/>
      <c r="AXU122"/>
      <c r="AXV122"/>
      <c r="AXW122"/>
      <c r="AXX122"/>
      <c r="AXY122"/>
      <c r="AXZ122"/>
      <c r="AYA122"/>
      <c r="AYB122"/>
      <c r="AYC122"/>
      <c r="AYD122"/>
      <c r="AYE122"/>
      <c r="AYF122"/>
      <c r="AYG122"/>
      <c r="AYH122"/>
      <c r="AYI122"/>
      <c r="AYJ122"/>
      <c r="AYK122"/>
      <c r="AYL122"/>
      <c r="AYM122"/>
      <c r="AYN122"/>
      <c r="AYO122"/>
      <c r="AYP122"/>
      <c r="AYQ122"/>
      <c r="AYR122"/>
      <c r="AYS122"/>
      <c r="AYT122"/>
      <c r="AYU122"/>
      <c r="AYV122"/>
      <c r="AYW122"/>
      <c r="AYX122"/>
      <c r="AYY122"/>
      <c r="AYZ122"/>
      <c r="AZA122"/>
      <c r="AZB122"/>
      <c r="AZC122"/>
      <c r="AZD122"/>
      <c r="AZE122"/>
      <c r="AZF122"/>
      <c r="AZG122"/>
      <c r="AZH122"/>
      <c r="AZI122"/>
      <c r="AZJ122"/>
      <c r="AZK122"/>
      <c r="AZL122"/>
      <c r="AZM122"/>
      <c r="AZN122"/>
      <c r="AZO122"/>
      <c r="AZP122"/>
      <c r="AZQ122"/>
      <c r="AZR122"/>
      <c r="AZS122"/>
      <c r="AZT122"/>
      <c r="AZU122"/>
      <c r="AZV122"/>
      <c r="AZW122"/>
      <c r="AZX122"/>
      <c r="AZY122"/>
      <c r="AZZ122"/>
      <c r="BAA122"/>
      <c r="BAB122"/>
      <c r="BAC122"/>
      <c r="BAD122"/>
      <c r="BAE122"/>
      <c r="BAF122"/>
      <c r="BAG122"/>
      <c r="BAH122"/>
      <c r="BAI122"/>
      <c r="BAJ122"/>
      <c r="BAK122"/>
      <c r="BAL122"/>
      <c r="BAM122"/>
      <c r="BAN122"/>
      <c r="BAO122"/>
      <c r="BAP122"/>
      <c r="BAQ122"/>
      <c r="BAR122"/>
      <c r="BAS122"/>
      <c r="BAT122"/>
      <c r="BAU122"/>
      <c r="BAV122"/>
      <c r="BAW122"/>
      <c r="BAX122"/>
      <c r="BAY122"/>
      <c r="BAZ122"/>
      <c r="BBA122"/>
      <c r="BBB122"/>
      <c r="BBC122"/>
      <c r="BBD122"/>
      <c r="BBE122"/>
      <c r="BBF122"/>
      <c r="BBG122"/>
      <c r="BBH122"/>
      <c r="BBI122"/>
      <c r="BBJ122"/>
      <c r="BBK122"/>
      <c r="BBL122"/>
      <c r="BBM122"/>
      <c r="BBN122"/>
      <c r="BBO122"/>
      <c r="BBP122"/>
      <c r="BBQ122"/>
      <c r="BBR122"/>
      <c r="BBS122"/>
      <c r="BBT122"/>
      <c r="BBU122"/>
      <c r="BBV122"/>
      <c r="BBW122"/>
      <c r="BBX122"/>
      <c r="BBY122"/>
      <c r="BBZ122"/>
      <c r="BCA122"/>
      <c r="BCB122"/>
      <c r="BCC122"/>
      <c r="BCD122"/>
      <c r="BCE122"/>
      <c r="BCF122"/>
      <c r="BCG122"/>
      <c r="BCH122"/>
      <c r="BCI122"/>
      <c r="BCJ122"/>
      <c r="BCK122"/>
      <c r="BCL122"/>
      <c r="BCM122"/>
      <c r="BCN122"/>
      <c r="BCO122"/>
      <c r="BCP122"/>
      <c r="BCQ122"/>
      <c r="BCR122"/>
      <c r="BCS122"/>
      <c r="BCT122"/>
      <c r="BCU122"/>
      <c r="BCV122"/>
      <c r="BCW122"/>
      <c r="BCX122"/>
      <c r="BCY122"/>
      <c r="BCZ122"/>
      <c r="BDA122"/>
      <c r="BDB122"/>
      <c r="BDC122"/>
      <c r="BDD122"/>
      <c r="BDE122"/>
      <c r="BDF122"/>
      <c r="BDG122"/>
      <c r="BDH122"/>
      <c r="BDI122"/>
      <c r="BDJ122"/>
      <c r="BDK122"/>
      <c r="BDL122"/>
      <c r="BDM122"/>
      <c r="BDN122"/>
      <c r="BDO122"/>
      <c r="BDP122"/>
      <c r="BDQ122"/>
      <c r="BDR122"/>
      <c r="BDS122"/>
      <c r="BDT122"/>
      <c r="BDU122"/>
      <c r="BDV122"/>
      <c r="BDW122"/>
      <c r="BDX122"/>
      <c r="BDY122"/>
      <c r="BDZ122"/>
      <c r="BEA122"/>
      <c r="BEB122"/>
      <c r="BEC122"/>
      <c r="BED122"/>
      <c r="BEE122"/>
      <c r="BEF122"/>
      <c r="BEG122"/>
      <c r="BEH122"/>
      <c r="BEI122"/>
      <c r="BEJ122"/>
      <c r="BEK122"/>
      <c r="BEL122"/>
      <c r="BEM122"/>
      <c r="BEN122"/>
    </row>
    <row r="123" spans="1:1496" ht="12.5"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c r="AMK123"/>
      <c r="AML123"/>
      <c r="AMM123"/>
      <c r="AMN123"/>
      <c r="AMO123"/>
      <c r="AMP123"/>
      <c r="AMQ123"/>
      <c r="AMR123"/>
      <c r="AMS123"/>
      <c r="AMT123"/>
      <c r="AMU123"/>
      <c r="AMV123"/>
      <c r="AMW123"/>
      <c r="AMX123"/>
      <c r="AMY123"/>
      <c r="AMZ123"/>
      <c r="ANA123"/>
      <c r="ANB123"/>
      <c r="ANC123"/>
      <c r="AND123"/>
      <c r="ANE123"/>
      <c r="ANF123"/>
      <c r="ANG123"/>
      <c r="ANH123"/>
      <c r="ANI123"/>
      <c r="ANJ123"/>
      <c r="ANK123"/>
      <c r="ANL123"/>
      <c r="ANM123"/>
      <c r="ANN123"/>
      <c r="ANO123"/>
      <c r="ANP123"/>
      <c r="ANQ123"/>
      <c r="ANR123"/>
      <c r="ANS123"/>
      <c r="ANT123"/>
      <c r="ANU123"/>
      <c r="ANV123"/>
      <c r="ANW123"/>
      <c r="ANX123"/>
      <c r="ANY123"/>
      <c r="ANZ123"/>
      <c r="AOA123"/>
      <c r="AOB123"/>
      <c r="AOC123"/>
      <c r="AOD123"/>
      <c r="AOE123"/>
      <c r="AOF123"/>
      <c r="AOG123"/>
      <c r="AOH123"/>
      <c r="AOI123"/>
      <c r="AOJ123"/>
      <c r="AOK123"/>
      <c r="AOL123"/>
      <c r="AOM123"/>
      <c r="AON123"/>
      <c r="AOO123"/>
      <c r="AOP123"/>
      <c r="AOQ123"/>
      <c r="AOR123"/>
      <c r="AOS123"/>
      <c r="AOT123"/>
      <c r="AOU123"/>
      <c r="AOV123"/>
      <c r="AOW123"/>
      <c r="AOX123"/>
      <c r="AOY123"/>
      <c r="AOZ123"/>
      <c r="APA123"/>
      <c r="APB123"/>
      <c r="APC123"/>
      <c r="APD123"/>
      <c r="APE123"/>
      <c r="APF123"/>
      <c r="APG123"/>
      <c r="APH123"/>
      <c r="API123"/>
      <c r="APJ123"/>
      <c r="APK123"/>
      <c r="APL123"/>
      <c r="APM123"/>
      <c r="APN123"/>
      <c r="APO123"/>
      <c r="APP123"/>
      <c r="APQ123"/>
      <c r="APR123"/>
      <c r="APS123"/>
      <c r="APT123"/>
      <c r="APU123"/>
      <c r="APV123"/>
      <c r="APW123"/>
      <c r="APX123"/>
      <c r="APY123"/>
      <c r="APZ123"/>
      <c r="AQA123"/>
      <c r="AQB123"/>
      <c r="AQC123"/>
      <c r="AQD123"/>
      <c r="AQE123"/>
      <c r="AQF123"/>
      <c r="AQG123"/>
      <c r="AQH123"/>
      <c r="AQI123"/>
      <c r="AQJ123"/>
      <c r="AQK123"/>
      <c r="AQL123"/>
      <c r="AQM123"/>
      <c r="AQN123"/>
      <c r="AQO123"/>
      <c r="AQP123"/>
      <c r="AQQ123"/>
      <c r="AQR123"/>
      <c r="AQS123"/>
      <c r="AQT123"/>
      <c r="AQU123"/>
      <c r="AQV123"/>
      <c r="AQW123"/>
      <c r="AQX123"/>
      <c r="AQY123"/>
      <c r="AQZ123"/>
      <c r="ARA123"/>
      <c r="ARB123"/>
      <c r="ARC123"/>
      <c r="ARD123"/>
      <c r="ARE123"/>
      <c r="ARF123"/>
      <c r="ARG123"/>
      <c r="ARH123"/>
      <c r="ARI123"/>
      <c r="ARJ123"/>
      <c r="ARK123"/>
      <c r="ARL123"/>
      <c r="ARM123"/>
      <c r="ARN123"/>
      <c r="ARO123"/>
      <c r="ARP123"/>
      <c r="ARQ123"/>
      <c r="ARR123"/>
      <c r="ARS123"/>
      <c r="ART123"/>
      <c r="ARU123"/>
      <c r="ARV123"/>
      <c r="ARW123"/>
      <c r="ARX123"/>
      <c r="ARY123"/>
      <c r="ARZ123"/>
      <c r="ASA123"/>
      <c r="ASB123"/>
      <c r="ASC123"/>
      <c r="ASD123"/>
      <c r="ASE123"/>
      <c r="ASF123"/>
      <c r="ASG123"/>
      <c r="ASH123"/>
      <c r="ASI123"/>
      <c r="ASJ123"/>
      <c r="ASK123"/>
      <c r="ASL123"/>
      <c r="ASM123"/>
      <c r="ASN123"/>
      <c r="ASO123"/>
      <c r="ASP123"/>
      <c r="ASQ123"/>
      <c r="ASR123"/>
      <c r="ASS123"/>
      <c r="AST123"/>
      <c r="ASU123"/>
      <c r="ASV123"/>
      <c r="ASW123"/>
      <c r="ASX123"/>
      <c r="ASY123"/>
      <c r="ASZ123"/>
      <c r="ATA123"/>
      <c r="ATB123"/>
      <c r="ATC123"/>
      <c r="ATD123"/>
      <c r="ATE123"/>
      <c r="ATF123"/>
      <c r="ATG123"/>
      <c r="ATH123"/>
      <c r="ATI123"/>
      <c r="ATJ123"/>
      <c r="ATK123"/>
      <c r="ATL123"/>
      <c r="ATM123"/>
      <c r="ATN123"/>
      <c r="ATO123"/>
      <c r="ATP123"/>
      <c r="ATQ123"/>
      <c r="ATR123"/>
      <c r="ATS123"/>
      <c r="ATT123"/>
      <c r="ATU123"/>
      <c r="ATV123"/>
      <c r="ATW123"/>
      <c r="ATX123"/>
      <c r="ATY123"/>
      <c r="ATZ123"/>
      <c r="AUA123"/>
      <c r="AUB123"/>
      <c r="AUC123"/>
      <c r="AUD123"/>
      <c r="AUE123"/>
      <c r="AUF123"/>
      <c r="AUG123"/>
      <c r="AUH123"/>
      <c r="AUI123"/>
      <c r="AUJ123"/>
      <c r="AUK123"/>
      <c r="AUL123"/>
      <c r="AUM123"/>
      <c r="AUN123"/>
      <c r="AUO123"/>
      <c r="AUP123"/>
      <c r="AUQ123"/>
      <c r="AUR123"/>
      <c r="AUS123"/>
      <c r="AUT123"/>
      <c r="AUU123"/>
      <c r="AUV123"/>
      <c r="AUW123"/>
      <c r="AUX123"/>
      <c r="AUY123"/>
      <c r="AUZ123"/>
      <c r="AVA123"/>
      <c r="AVB123"/>
      <c r="AVC123"/>
      <c r="AVD123"/>
      <c r="AVE123"/>
      <c r="AVF123"/>
      <c r="AVG123"/>
      <c r="AVH123"/>
      <c r="AVI123"/>
      <c r="AVJ123"/>
      <c r="AVK123"/>
      <c r="AVL123"/>
      <c r="AVM123"/>
      <c r="AVN123"/>
      <c r="AVO123"/>
      <c r="AVP123"/>
      <c r="AVQ123"/>
      <c r="AVR123"/>
      <c r="AVS123"/>
      <c r="AVT123"/>
      <c r="AVU123"/>
      <c r="AVV123"/>
      <c r="AVW123"/>
      <c r="AVX123"/>
      <c r="AVY123"/>
      <c r="AVZ123"/>
      <c r="AWA123"/>
      <c r="AWB123"/>
      <c r="AWC123"/>
      <c r="AWD123"/>
      <c r="AWE123"/>
      <c r="AWF123"/>
      <c r="AWG123"/>
      <c r="AWH123"/>
      <c r="AWI123"/>
      <c r="AWJ123"/>
      <c r="AWK123"/>
      <c r="AWL123"/>
      <c r="AWM123"/>
      <c r="AWN123"/>
      <c r="AWO123"/>
      <c r="AWP123"/>
      <c r="AWQ123"/>
      <c r="AWR123"/>
      <c r="AWS123"/>
      <c r="AWT123"/>
      <c r="AWU123"/>
      <c r="AWV123"/>
      <c r="AWW123"/>
      <c r="AWX123"/>
      <c r="AWY123"/>
      <c r="AWZ123"/>
      <c r="AXA123"/>
      <c r="AXB123"/>
      <c r="AXC123"/>
      <c r="AXD123"/>
      <c r="AXE123"/>
      <c r="AXF123"/>
      <c r="AXG123"/>
      <c r="AXH123"/>
      <c r="AXI123"/>
      <c r="AXJ123"/>
      <c r="AXK123"/>
      <c r="AXL123"/>
      <c r="AXM123"/>
      <c r="AXN123"/>
      <c r="AXO123"/>
      <c r="AXP123"/>
      <c r="AXQ123"/>
      <c r="AXR123"/>
      <c r="AXS123"/>
      <c r="AXT123"/>
      <c r="AXU123"/>
      <c r="AXV123"/>
      <c r="AXW123"/>
      <c r="AXX123"/>
      <c r="AXY123"/>
      <c r="AXZ123"/>
      <c r="AYA123"/>
      <c r="AYB123"/>
      <c r="AYC123"/>
      <c r="AYD123"/>
      <c r="AYE123"/>
      <c r="AYF123"/>
      <c r="AYG123"/>
      <c r="AYH123"/>
      <c r="AYI123"/>
      <c r="AYJ123"/>
      <c r="AYK123"/>
      <c r="AYL123"/>
      <c r="AYM123"/>
      <c r="AYN123"/>
      <c r="AYO123"/>
      <c r="AYP123"/>
      <c r="AYQ123"/>
      <c r="AYR123"/>
      <c r="AYS123"/>
      <c r="AYT123"/>
      <c r="AYU123"/>
      <c r="AYV123"/>
      <c r="AYW123"/>
      <c r="AYX123"/>
      <c r="AYY123"/>
      <c r="AYZ123"/>
      <c r="AZA123"/>
      <c r="AZB123"/>
      <c r="AZC123"/>
      <c r="AZD123"/>
      <c r="AZE123"/>
      <c r="AZF123"/>
      <c r="AZG123"/>
      <c r="AZH123"/>
      <c r="AZI123"/>
      <c r="AZJ123"/>
      <c r="AZK123"/>
      <c r="AZL123"/>
      <c r="AZM123"/>
      <c r="AZN123"/>
      <c r="AZO123"/>
      <c r="AZP123"/>
      <c r="AZQ123"/>
      <c r="AZR123"/>
      <c r="AZS123"/>
      <c r="AZT123"/>
      <c r="AZU123"/>
      <c r="AZV123"/>
      <c r="AZW123"/>
      <c r="AZX123"/>
      <c r="AZY123"/>
      <c r="AZZ123"/>
      <c r="BAA123"/>
      <c r="BAB123"/>
      <c r="BAC123"/>
      <c r="BAD123"/>
      <c r="BAE123"/>
      <c r="BAF123"/>
      <c r="BAG123"/>
      <c r="BAH123"/>
      <c r="BAI123"/>
      <c r="BAJ123"/>
      <c r="BAK123"/>
      <c r="BAL123"/>
      <c r="BAM123"/>
      <c r="BAN123"/>
      <c r="BAO123"/>
      <c r="BAP123"/>
      <c r="BAQ123"/>
      <c r="BAR123"/>
      <c r="BAS123"/>
      <c r="BAT123"/>
      <c r="BAU123"/>
      <c r="BAV123"/>
      <c r="BAW123"/>
      <c r="BAX123"/>
      <c r="BAY123"/>
      <c r="BAZ123"/>
      <c r="BBA123"/>
      <c r="BBB123"/>
      <c r="BBC123"/>
      <c r="BBD123"/>
      <c r="BBE123"/>
      <c r="BBF123"/>
      <c r="BBG123"/>
      <c r="BBH123"/>
      <c r="BBI123"/>
      <c r="BBJ123"/>
      <c r="BBK123"/>
      <c r="BBL123"/>
      <c r="BBM123"/>
      <c r="BBN123"/>
      <c r="BBO123"/>
      <c r="BBP123"/>
      <c r="BBQ123"/>
      <c r="BBR123"/>
      <c r="BBS123"/>
      <c r="BBT123"/>
      <c r="BBU123"/>
      <c r="BBV123"/>
      <c r="BBW123"/>
      <c r="BBX123"/>
      <c r="BBY123"/>
      <c r="BBZ123"/>
      <c r="BCA123"/>
      <c r="BCB123"/>
      <c r="BCC123"/>
      <c r="BCD123"/>
      <c r="BCE123"/>
      <c r="BCF123"/>
      <c r="BCG123"/>
      <c r="BCH123"/>
      <c r="BCI123"/>
      <c r="BCJ123"/>
      <c r="BCK123"/>
      <c r="BCL123"/>
      <c r="BCM123"/>
      <c r="BCN123"/>
      <c r="BCO123"/>
      <c r="BCP123"/>
      <c r="BCQ123"/>
      <c r="BCR123"/>
      <c r="BCS123"/>
      <c r="BCT123"/>
      <c r="BCU123"/>
      <c r="BCV123"/>
      <c r="BCW123"/>
      <c r="BCX123"/>
      <c r="BCY123"/>
      <c r="BCZ123"/>
      <c r="BDA123"/>
      <c r="BDB123"/>
      <c r="BDC123"/>
      <c r="BDD123"/>
      <c r="BDE123"/>
      <c r="BDF123"/>
      <c r="BDG123"/>
      <c r="BDH123"/>
      <c r="BDI123"/>
      <c r="BDJ123"/>
      <c r="BDK123"/>
      <c r="BDL123"/>
      <c r="BDM123"/>
      <c r="BDN123"/>
      <c r="BDO123"/>
      <c r="BDP123"/>
      <c r="BDQ123"/>
      <c r="BDR123"/>
      <c r="BDS123"/>
      <c r="BDT123"/>
      <c r="BDU123"/>
      <c r="BDV123"/>
      <c r="BDW123"/>
      <c r="BDX123"/>
      <c r="BDY123"/>
      <c r="BDZ123"/>
      <c r="BEA123"/>
      <c r="BEB123"/>
      <c r="BEC123"/>
      <c r="BED123"/>
      <c r="BEE123"/>
      <c r="BEF123"/>
      <c r="BEG123"/>
      <c r="BEH123"/>
      <c r="BEI123"/>
      <c r="BEJ123"/>
      <c r="BEK123"/>
      <c r="BEL123"/>
      <c r="BEM123"/>
      <c r="BEN123"/>
    </row>
    <row r="124" spans="1:1496" ht="12.5"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c r="AMK124"/>
      <c r="AML124"/>
      <c r="AMM124"/>
      <c r="AMN124"/>
      <c r="AMO124"/>
      <c r="AMP124"/>
      <c r="AMQ124"/>
      <c r="AMR124"/>
      <c r="AMS124"/>
      <c r="AMT124"/>
      <c r="AMU124"/>
      <c r="AMV124"/>
      <c r="AMW124"/>
      <c r="AMX124"/>
      <c r="AMY124"/>
      <c r="AMZ124"/>
      <c r="ANA124"/>
      <c r="ANB124"/>
      <c r="ANC124"/>
      <c r="AND124"/>
      <c r="ANE124"/>
      <c r="ANF124"/>
      <c r="ANG124"/>
      <c r="ANH124"/>
      <c r="ANI124"/>
      <c r="ANJ124"/>
      <c r="ANK124"/>
      <c r="ANL124"/>
      <c r="ANM124"/>
      <c r="ANN124"/>
      <c r="ANO124"/>
      <c r="ANP124"/>
      <c r="ANQ124"/>
      <c r="ANR124"/>
      <c r="ANS124"/>
      <c r="ANT124"/>
      <c r="ANU124"/>
      <c r="ANV124"/>
      <c r="ANW124"/>
      <c r="ANX124"/>
      <c r="ANY124"/>
      <c r="ANZ124"/>
      <c r="AOA124"/>
      <c r="AOB124"/>
      <c r="AOC124"/>
      <c r="AOD124"/>
      <c r="AOE124"/>
      <c r="AOF124"/>
      <c r="AOG124"/>
      <c r="AOH124"/>
      <c r="AOI124"/>
      <c r="AOJ124"/>
      <c r="AOK124"/>
      <c r="AOL124"/>
      <c r="AOM124"/>
      <c r="AON124"/>
      <c r="AOO124"/>
      <c r="AOP124"/>
      <c r="AOQ124"/>
      <c r="AOR124"/>
      <c r="AOS124"/>
      <c r="AOT124"/>
      <c r="AOU124"/>
      <c r="AOV124"/>
      <c r="AOW124"/>
      <c r="AOX124"/>
      <c r="AOY124"/>
      <c r="AOZ124"/>
      <c r="APA124"/>
      <c r="APB124"/>
      <c r="APC124"/>
      <c r="APD124"/>
      <c r="APE124"/>
      <c r="APF124"/>
      <c r="APG124"/>
      <c r="APH124"/>
      <c r="API124"/>
      <c r="APJ124"/>
      <c r="APK124"/>
      <c r="APL124"/>
      <c r="APM124"/>
      <c r="APN124"/>
      <c r="APO124"/>
      <c r="APP124"/>
      <c r="APQ124"/>
      <c r="APR124"/>
      <c r="APS124"/>
      <c r="APT124"/>
      <c r="APU124"/>
      <c r="APV124"/>
      <c r="APW124"/>
      <c r="APX124"/>
      <c r="APY124"/>
      <c r="APZ124"/>
      <c r="AQA124"/>
      <c r="AQB124"/>
      <c r="AQC124"/>
      <c r="AQD124"/>
      <c r="AQE124"/>
      <c r="AQF124"/>
      <c r="AQG124"/>
      <c r="AQH124"/>
      <c r="AQI124"/>
      <c r="AQJ124"/>
      <c r="AQK124"/>
      <c r="AQL124"/>
      <c r="AQM124"/>
      <c r="AQN124"/>
      <c r="AQO124"/>
      <c r="AQP124"/>
      <c r="AQQ124"/>
      <c r="AQR124"/>
      <c r="AQS124"/>
      <c r="AQT124"/>
      <c r="AQU124"/>
      <c r="AQV124"/>
      <c r="AQW124"/>
      <c r="AQX124"/>
      <c r="AQY124"/>
      <c r="AQZ124"/>
      <c r="ARA124"/>
      <c r="ARB124"/>
      <c r="ARC124"/>
      <c r="ARD124"/>
      <c r="ARE124"/>
      <c r="ARF124"/>
      <c r="ARG124"/>
      <c r="ARH124"/>
      <c r="ARI124"/>
      <c r="ARJ124"/>
      <c r="ARK124"/>
      <c r="ARL124"/>
      <c r="ARM124"/>
      <c r="ARN124"/>
      <c r="ARO124"/>
      <c r="ARP124"/>
      <c r="ARQ124"/>
      <c r="ARR124"/>
      <c r="ARS124"/>
      <c r="ART124"/>
      <c r="ARU124"/>
      <c r="ARV124"/>
      <c r="ARW124"/>
      <c r="ARX124"/>
      <c r="ARY124"/>
      <c r="ARZ124"/>
      <c r="ASA124"/>
      <c r="ASB124"/>
      <c r="ASC124"/>
      <c r="ASD124"/>
      <c r="ASE124"/>
      <c r="ASF124"/>
      <c r="ASG124"/>
      <c r="ASH124"/>
      <c r="ASI124"/>
      <c r="ASJ124"/>
      <c r="ASK124"/>
      <c r="ASL124"/>
      <c r="ASM124"/>
      <c r="ASN124"/>
      <c r="ASO124"/>
      <c r="ASP124"/>
      <c r="ASQ124"/>
      <c r="ASR124"/>
      <c r="ASS124"/>
      <c r="AST124"/>
      <c r="ASU124"/>
      <c r="ASV124"/>
      <c r="ASW124"/>
      <c r="ASX124"/>
      <c r="ASY124"/>
      <c r="ASZ124"/>
      <c r="ATA124"/>
      <c r="ATB124"/>
      <c r="ATC124"/>
      <c r="ATD124"/>
      <c r="ATE124"/>
      <c r="ATF124"/>
      <c r="ATG124"/>
      <c r="ATH124"/>
      <c r="ATI124"/>
      <c r="ATJ124"/>
      <c r="ATK124"/>
      <c r="ATL124"/>
      <c r="ATM124"/>
      <c r="ATN124"/>
      <c r="ATO124"/>
      <c r="ATP124"/>
      <c r="ATQ124"/>
      <c r="ATR124"/>
      <c r="ATS124"/>
      <c r="ATT124"/>
      <c r="ATU124"/>
      <c r="ATV124"/>
      <c r="ATW124"/>
      <c r="ATX124"/>
      <c r="ATY124"/>
      <c r="ATZ124"/>
      <c r="AUA124"/>
      <c r="AUB124"/>
      <c r="AUC124"/>
      <c r="AUD124"/>
      <c r="AUE124"/>
      <c r="AUF124"/>
      <c r="AUG124"/>
      <c r="AUH124"/>
      <c r="AUI124"/>
      <c r="AUJ124"/>
      <c r="AUK124"/>
      <c r="AUL124"/>
      <c r="AUM124"/>
      <c r="AUN124"/>
      <c r="AUO124"/>
      <c r="AUP124"/>
      <c r="AUQ124"/>
      <c r="AUR124"/>
      <c r="AUS124"/>
      <c r="AUT124"/>
      <c r="AUU124"/>
      <c r="AUV124"/>
      <c r="AUW124"/>
      <c r="AUX124"/>
      <c r="AUY124"/>
      <c r="AUZ124"/>
      <c r="AVA124"/>
      <c r="AVB124"/>
      <c r="AVC124"/>
      <c r="AVD124"/>
      <c r="AVE124"/>
      <c r="AVF124"/>
      <c r="AVG124"/>
      <c r="AVH124"/>
      <c r="AVI124"/>
      <c r="AVJ124"/>
      <c r="AVK124"/>
      <c r="AVL124"/>
      <c r="AVM124"/>
      <c r="AVN124"/>
      <c r="AVO124"/>
      <c r="AVP124"/>
      <c r="AVQ124"/>
      <c r="AVR124"/>
      <c r="AVS124"/>
      <c r="AVT124"/>
      <c r="AVU124"/>
      <c r="AVV124"/>
      <c r="AVW124"/>
      <c r="AVX124"/>
      <c r="AVY124"/>
      <c r="AVZ124"/>
      <c r="AWA124"/>
      <c r="AWB124"/>
      <c r="AWC124"/>
      <c r="AWD124"/>
      <c r="AWE124"/>
      <c r="AWF124"/>
      <c r="AWG124"/>
      <c r="AWH124"/>
      <c r="AWI124"/>
      <c r="AWJ124"/>
      <c r="AWK124"/>
      <c r="AWL124"/>
      <c r="AWM124"/>
      <c r="AWN124"/>
      <c r="AWO124"/>
      <c r="AWP124"/>
      <c r="AWQ124"/>
      <c r="AWR124"/>
      <c r="AWS124"/>
      <c r="AWT124"/>
      <c r="AWU124"/>
      <c r="AWV124"/>
      <c r="AWW124"/>
      <c r="AWX124"/>
      <c r="AWY124"/>
      <c r="AWZ124"/>
      <c r="AXA124"/>
      <c r="AXB124"/>
      <c r="AXC124"/>
      <c r="AXD124"/>
      <c r="AXE124"/>
      <c r="AXF124"/>
      <c r="AXG124"/>
      <c r="AXH124"/>
      <c r="AXI124"/>
      <c r="AXJ124"/>
      <c r="AXK124"/>
      <c r="AXL124"/>
      <c r="AXM124"/>
      <c r="AXN124"/>
      <c r="AXO124"/>
      <c r="AXP124"/>
      <c r="AXQ124"/>
      <c r="AXR124"/>
      <c r="AXS124"/>
      <c r="AXT124"/>
      <c r="AXU124"/>
      <c r="AXV124"/>
      <c r="AXW124"/>
      <c r="AXX124"/>
      <c r="AXY124"/>
      <c r="AXZ124"/>
      <c r="AYA124"/>
      <c r="AYB124"/>
      <c r="AYC124"/>
      <c r="AYD124"/>
      <c r="AYE124"/>
      <c r="AYF124"/>
      <c r="AYG124"/>
      <c r="AYH124"/>
      <c r="AYI124"/>
      <c r="AYJ124"/>
      <c r="AYK124"/>
      <c r="AYL124"/>
      <c r="AYM124"/>
      <c r="AYN124"/>
      <c r="AYO124"/>
      <c r="AYP124"/>
      <c r="AYQ124"/>
      <c r="AYR124"/>
      <c r="AYS124"/>
      <c r="AYT124"/>
      <c r="AYU124"/>
      <c r="AYV124"/>
      <c r="AYW124"/>
      <c r="AYX124"/>
      <c r="AYY124"/>
      <c r="AYZ124"/>
      <c r="AZA124"/>
      <c r="AZB124"/>
      <c r="AZC124"/>
      <c r="AZD124"/>
      <c r="AZE124"/>
      <c r="AZF124"/>
      <c r="AZG124"/>
      <c r="AZH124"/>
      <c r="AZI124"/>
      <c r="AZJ124"/>
      <c r="AZK124"/>
      <c r="AZL124"/>
      <c r="AZM124"/>
      <c r="AZN124"/>
      <c r="AZO124"/>
      <c r="AZP124"/>
      <c r="AZQ124"/>
      <c r="AZR124"/>
      <c r="AZS124"/>
      <c r="AZT124"/>
      <c r="AZU124"/>
      <c r="AZV124"/>
      <c r="AZW124"/>
      <c r="AZX124"/>
      <c r="AZY124"/>
      <c r="AZZ124"/>
      <c r="BAA124"/>
      <c r="BAB124"/>
      <c r="BAC124"/>
      <c r="BAD124"/>
      <c r="BAE124"/>
      <c r="BAF124"/>
      <c r="BAG124"/>
      <c r="BAH124"/>
      <c r="BAI124"/>
      <c r="BAJ124"/>
      <c r="BAK124"/>
      <c r="BAL124"/>
      <c r="BAM124"/>
      <c r="BAN124"/>
      <c r="BAO124"/>
      <c r="BAP124"/>
      <c r="BAQ124"/>
      <c r="BAR124"/>
      <c r="BAS124"/>
      <c r="BAT124"/>
      <c r="BAU124"/>
      <c r="BAV124"/>
      <c r="BAW124"/>
      <c r="BAX124"/>
      <c r="BAY124"/>
      <c r="BAZ124"/>
      <c r="BBA124"/>
      <c r="BBB124"/>
      <c r="BBC124"/>
      <c r="BBD124"/>
      <c r="BBE124"/>
      <c r="BBF124"/>
      <c r="BBG124"/>
      <c r="BBH124"/>
      <c r="BBI124"/>
      <c r="BBJ124"/>
      <c r="BBK124"/>
      <c r="BBL124"/>
      <c r="BBM124"/>
      <c r="BBN124"/>
      <c r="BBO124"/>
      <c r="BBP124"/>
      <c r="BBQ124"/>
      <c r="BBR124"/>
      <c r="BBS124"/>
      <c r="BBT124"/>
      <c r="BBU124"/>
      <c r="BBV124"/>
      <c r="BBW124"/>
      <c r="BBX124"/>
      <c r="BBY124"/>
      <c r="BBZ124"/>
      <c r="BCA124"/>
      <c r="BCB124"/>
      <c r="BCC124"/>
      <c r="BCD124"/>
      <c r="BCE124"/>
      <c r="BCF124"/>
      <c r="BCG124"/>
      <c r="BCH124"/>
      <c r="BCI124"/>
      <c r="BCJ124"/>
      <c r="BCK124"/>
      <c r="BCL124"/>
      <c r="BCM124"/>
      <c r="BCN124"/>
      <c r="BCO124"/>
      <c r="BCP124"/>
      <c r="BCQ124"/>
      <c r="BCR124"/>
      <c r="BCS124"/>
      <c r="BCT124"/>
      <c r="BCU124"/>
      <c r="BCV124"/>
      <c r="BCW124"/>
      <c r="BCX124"/>
      <c r="BCY124"/>
      <c r="BCZ124"/>
      <c r="BDA124"/>
      <c r="BDB124"/>
      <c r="BDC124"/>
      <c r="BDD124"/>
      <c r="BDE124"/>
      <c r="BDF124"/>
      <c r="BDG124"/>
      <c r="BDH124"/>
      <c r="BDI124"/>
      <c r="BDJ124"/>
      <c r="BDK124"/>
      <c r="BDL124"/>
      <c r="BDM124"/>
      <c r="BDN124"/>
      <c r="BDO124"/>
      <c r="BDP124"/>
      <c r="BDQ124"/>
      <c r="BDR124"/>
      <c r="BDS124"/>
      <c r="BDT124"/>
      <c r="BDU124"/>
      <c r="BDV124"/>
      <c r="BDW124"/>
      <c r="BDX124"/>
      <c r="BDY124"/>
      <c r="BDZ124"/>
      <c r="BEA124"/>
      <c r="BEB124"/>
      <c r="BEC124"/>
      <c r="BED124"/>
      <c r="BEE124"/>
      <c r="BEF124"/>
      <c r="BEG124"/>
      <c r="BEH124"/>
      <c r="BEI124"/>
      <c r="BEJ124"/>
      <c r="BEK124"/>
      <c r="BEL124"/>
      <c r="BEM124"/>
      <c r="BEN124"/>
    </row>
    <row r="125" spans="1:1496" ht="12.5"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row>
    <row r="126" spans="1:1496" ht="12.5"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c r="AMK126"/>
      <c r="AML126"/>
      <c r="AMM126"/>
      <c r="AMN126"/>
      <c r="AMO126"/>
      <c r="AMP126"/>
      <c r="AMQ126"/>
      <c r="AMR126"/>
      <c r="AMS126"/>
      <c r="AMT126"/>
      <c r="AMU126"/>
      <c r="AMV126"/>
      <c r="AMW126"/>
      <c r="AMX126"/>
      <c r="AMY126"/>
      <c r="AMZ126"/>
      <c r="ANA126"/>
      <c r="ANB126"/>
      <c r="ANC126"/>
      <c r="AND126"/>
      <c r="ANE126"/>
      <c r="ANF126"/>
      <c r="ANG126"/>
      <c r="ANH126"/>
      <c r="ANI126"/>
      <c r="ANJ126"/>
      <c r="ANK126"/>
      <c r="ANL126"/>
      <c r="ANM126"/>
      <c r="ANN126"/>
      <c r="ANO126"/>
      <c r="ANP126"/>
      <c r="ANQ126"/>
      <c r="ANR126"/>
      <c r="ANS126"/>
      <c r="ANT126"/>
      <c r="ANU126"/>
      <c r="ANV126"/>
      <c r="ANW126"/>
      <c r="ANX126"/>
      <c r="ANY126"/>
      <c r="ANZ126"/>
      <c r="AOA126"/>
      <c r="AOB126"/>
      <c r="AOC126"/>
      <c r="AOD126"/>
      <c r="AOE126"/>
      <c r="AOF126"/>
      <c r="AOG126"/>
      <c r="AOH126"/>
      <c r="AOI126"/>
      <c r="AOJ126"/>
      <c r="AOK126"/>
      <c r="AOL126"/>
      <c r="AOM126"/>
      <c r="AON126"/>
      <c r="AOO126"/>
      <c r="AOP126"/>
      <c r="AOQ126"/>
      <c r="AOR126"/>
      <c r="AOS126"/>
      <c r="AOT126"/>
      <c r="AOU126"/>
      <c r="AOV126"/>
      <c r="AOW126"/>
      <c r="AOX126"/>
      <c r="AOY126"/>
      <c r="AOZ126"/>
      <c r="APA126"/>
      <c r="APB126"/>
      <c r="APC126"/>
      <c r="APD126"/>
      <c r="APE126"/>
      <c r="APF126"/>
      <c r="APG126"/>
      <c r="APH126"/>
      <c r="API126"/>
      <c r="APJ126"/>
      <c r="APK126"/>
      <c r="APL126"/>
      <c r="APM126"/>
      <c r="APN126"/>
      <c r="APO126"/>
      <c r="APP126"/>
      <c r="APQ126"/>
      <c r="APR126"/>
      <c r="APS126"/>
      <c r="APT126"/>
      <c r="APU126"/>
      <c r="APV126"/>
      <c r="APW126"/>
      <c r="APX126"/>
      <c r="APY126"/>
      <c r="APZ126"/>
      <c r="AQA126"/>
      <c r="AQB126"/>
      <c r="AQC126"/>
      <c r="AQD126"/>
      <c r="AQE126"/>
      <c r="AQF126"/>
      <c r="AQG126"/>
      <c r="AQH126"/>
      <c r="AQI126"/>
      <c r="AQJ126"/>
      <c r="AQK126"/>
      <c r="AQL126"/>
      <c r="AQM126"/>
      <c r="AQN126"/>
      <c r="AQO126"/>
      <c r="AQP126"/>
      <c r="AQQ126"/>
      <c r="AQR126"/>
      <c r="AQS126"/>
      <c r="AQT126"/>
      <c r="AQU126"/>
      <c r="AQV126"/>
      <c r="AQW126"/>
      <c r="AQX126"/>
      <c r="AQY126"/>
      <c r="AQZ126"/>
      <c r="ARA126"/>
      <c r="ARB126"/>
      <c r="ARC126"/>
      <c r="ARD126"/>
      <c r="ARE126"/>
      <c r="ARF126"/>
      <c r="ARG126"/>
      <c r="ARH126"/>
      <c r="ARI126"/>
      <c r="ARJ126"/>
      <c r="ARK126"/>
      <c r="ARL126"/>
      <c r="ARM126"/>
      <c r="ARN126"/>
      <c r="ARO126"/>
      <c r="ARP126"/>
      <c r="ARQ126"/>
      <c r="ARR126"/>
      <c r="ARS126"/>
      <c r="ART126"/>
      <c r="ARU126"/>
      <c r="ARV126"/>
      <c r="ARW126"/>
      <c r="ARX126"/>
      <c r="ARY126"/>
      <c r="ARZ126"/>
      <c r="ASA126"/>
      <c r="ASB126"/>
      <c r="ASC126"/>
      <c r="ASD126"/>
      <c r="ASE126"/>
      <c r="ASF126"/>
      <c r="ASG126"/>
      <c r="ASH126"/>
      <c r="ASI126"/>
      <c r="ASJ126"/>
      <c r="ASK126"/>
      <c r="ASL126"/>
      <c r="ASM126"/>
      <c r="ASN126"/>
      <c r="ASO126"/>
      <c r="ASP126"/>
      <c r="ASQ126"/>
      <c r="ASR126"/>
      <c r="ASS126"/>
      <c r="AST126"/>
      <c r="ASU126"/>
      <c r="ASV126"/>
      <c r="ASW126"/>
      <c r="ASX126"/>
      <c r="ASY126"/>
      <c r="ASZ126"/>
      <c r="ATA126"/>
      <c r="ATB126"/>
      <c r="ATC126"/>
      <c r="ATD126"/>
      <c r="ATE126"/>
      <c r="ATF126"/>
      <c r="ATG126"/>
      <c r="ATH126"/>
      <c r="ATI126"/>
      <c r="ATJ126"/>
      <c r="ATK126"/>
      <c r="ATL126"/>
      <c r="ATM126"/>
      <c r="ATN126"/>
      <c r="ATO126"/>
      <c r="ATP126"/>
      <c r="ATQ126"/>
      <c r="ATR126"/>
      <c r="ATS126"/>
      <c r="ATT126"/>
      <c r="ATU126"/>
      <c r="ATV126"/>
      <c r="ATW126"/>
      <c r="ATX126"/>
      <c r="ATY126"/>
      <c r="ATZ126"/>
      <c r="AUA126"/>
      <c r="AUB126"/>
      <c r="AUC126"/>
      <c r="AUD126"/>
      <c r="AUE126"/>
      <c r="AUF126"/>
      <c r="AUG126"/>
      <c r="AUH126"/>
      <c r="AUI126"/>
      <c r="AUJ126"/>
      <c r="AUK126"/>
      <c r="AUL126"/>
      <c r="AUM126"/>
      <c r="AUN126"/>
      <c r="AUO126"/>
      <c r="AUP126"/>
      <c r="AUQ126"/>
      <c r="AUR126"/>
      <c r="AUS126"/>
      <c r="AUT126"/>
      <c r="AUU126"/>
      <c r="AUV126"/>
      <c r="AUW126"/>
      <c r="AUX126"/>
      <c r="AUY126"/>
      <c r="AUZ126"/>
      <c r="AVA126"/>
      <c r="AVB126"/>
      <c r="AVC126"/>
      <c r="AVD126"/>
      <c r="AVE126"/>
      <c r="AVF126"/>
      <c r="AVG126"/>
      <c r="AVH126"/>
      <c r="AVI126"/>
      <c r="AVJ126"/>
      <c r="AVK126"/>
      <c r="AVL126"/>
      <c r="AVM126"/>
      <c r="AVN126"/>
      <c r="AVO126"/>
      <c r="AVP126"/>
      <c r="AVQ126"/>
      <c r="AVR126"/>
      <c r="AVS126"/>
      <c r="AVT126"/>
      <c r="AVU126"/>
      <c r="AVV126"/>
      <c r="AVW126"/>
      <c r="AVX126"/>
      <c r="AVY126"/>
      <c r="AVZ126"/>
      <c r="AWA126"/>
      <c r="AWB126"/>
      <c r="AWC126"/>
      <c r="AWD126"/>
      <c r="AWE126"/>
      <c r="AWF126"/>
      <c r="AWG126"/>
      <c r="AWH126"/>
      <c r="AWI126"/>
      <c r="AWJ126"/>
      <c r="AWK126"/>
      <c r="AWL126"/>
      <c r="AWM126"/>
      <c r="AWN126"/>
      <c r="AWO126"/>
      <c r="AWP126"/>
      <c r="AWQ126"/>
      <c r="AWR126"/>
      <c r="AWS126"/>
      <c r="AWT126"/>
      <c r="AWU126"/>
      <c r="AWV126"/>
      <c r="AWW126"/>
      <c r="AWX126"/>
      <c r="AWY126"/>
      <c r="AWZ126"/>
      <c r="AXA126"/>
      <c r="AXB126"/>
      <c r="AXC126"/>
      <c r="AXD126"/>
      <c r="AXE126"/>
      <c r="AXF126"/>
      <c r="AXG126"/>
      <c r="AXH126"/>
      <c r="AXI126"/>
      <c r="AXJ126"/>
      <c r="AXK126"/>
      <c r="AXL126"/>
      <c r="AXM126"/>
      <c r="AXN126"/>
      <c r="AXO126"/>
      <c r="AXP126"/>
      <c r="AXQ126"/>
      <c r="AXR126"/>
      <c r="AXS126"/>
      <c r="AXT126"/>
      <c r="AXU126"/>
      <c r="AXV126"/>
      <c r="AXW126"/>
      <c r="AXX126"/>
      <c r="AXY126"/>
      <c r="AXZ126"/>
      <c r="AYA126"/>
      <c r="AYB126"/>
      <c r="AYC126"/>
      <c r="AYD126"/>
      <c r="AYE126"/>
      <c r="AYF126"/>
      <c r="AYG126"/>
      <c r="AYH126"/>
      <c r="AYI126"/>
      <c r="AYJ126"/>
      <c r="AYK126"/>
      <c r="AYL126"/>
      <c r="AYM126"/>
      <c r="AYN126"/>
      <c r="AYO126"/>
      <c r="AYP126"/>
      <c r="AYQ126"/>
      <c r="AYR126"/>
      <c r="AYS126"/>
      <c r="AYT126"/>
      <c r="AYU126"/>
      <c r="AYV126"/>
      <c r="AYW126"/>
      <c r="AYX126"/>
      <c r="AYY126"/>
      <c r="AYZ126"/>
      <c r="AZA126"/>
      <c r="AZB126"/>
      <c r="AZC126"/>
      <c r="AZD126"/>
      <c r="AZE126"/>
      <c r="AZF126"/>
      <c r="AZG126"/>
      <c r="AZH126"/>
      <c r="AZI126"/>
      <c r="AZJ126"/>
      <c r="AZK126"/>
      <c r="AZL126"/>
      <c r="AZM126"/>
      <c r="AZN126"/>
      <c r="AZO126"/>
      <c r="AZP126"/>
      <c r="AZQ126"/>
      <c r="AZR126"/>
      <c r="AZS126"/>
      <c r="AZT126"/>
      <c r="AZU126"/>
      <c r="AZV126"/>
      <c r="AZW126"/>
      <c r="AZX126"/>
      <c r="AZY126"/>
      <c r="AZZ126"/>
      <c r="BAA126"/>
      <c r="BAB126"/>
      <c r="BAC126"/>
      <c r="BAD126"/>
      <c r="BAE126"/>
      <c r="BAF126"/>
      <c r="BAG126"/>
      <c r="BAH126"/>
      <c r="BAI126"/>
      <c r="BAJ126"/>
      <c r="BAK126"/>
      <c r="BAL126"/>
      <c r="BAM126"/>
      <c r="BAN126"/>
      <c r="BAO126"/>
      <c r="BAP126"/>
      <c r="BAQ126"/>
      <c r="BAR126"/>
      <c r="BAS126"/>
      <c r="BAT126"/>
      <c r="BAU126"/>
      <c r="BAV126"/>
      <c r="BAW126"/>
      <c r="BAX126"/>
      <c r="BAY126"/>
      <c r="BAZ126"/>
      <c r="BBA126"/>
      <c r="BBB126"/>
      <c r="BBC126"/>
      <c r="BBD126"/>
      <c r="BBE126"/>
      <c r="BBF126"/>
      <c r="BBG126"/>
      <c r="BBH126"/>
      <c r="BBI126"/>
      <c r="BBJ126"/>
      <c r="BBK126"/>
      <c r="BBL126"/>
      <c r="BBM126"/>
      <c r="BBN126"/>
      <c r="BBO126"/>
      <c r="BBP126"/>
      <c r="BBQ126"/>
      <c r="BBR126"/>
      <c r="BBS126"/>
      <c r="BBT126"/>
      <c r="BBU126"/>
      <c r="BBV126"/>
      <c r="BBW126"/>
      <c r="BBX126"/>
      <c r="BBY126"/>
      <c r="BBZ126"/>
      <c r="BCA126"/>
      <c r="BCB126"/>
      <c r="BCC126"/>
      <c r="BCD126"/>
      <c r="BCE126"/>
      <c r="BCF126"/>
      <c r="BCG126"/>
      <c r="BCH126"/>
      <c r="BCI126"/>
      <c r="BCJ126"/>
      <c r="BCK126"/>
      <c r="BCL126"/>
      <c r="BCM126"/>
      <c r="BCN126"/>
      <c r="BCO126"/>
      <c r="BCP126"/>
      <c r="BCQ126"/>
      <c r="BCR126"/>
      <c r="BCS126"/>
      <c r="BCT126"/>
      <c r="BCU126"/>
      <c r="BCV126"/>
      <c r="BCW126"/>
      <c r="BCX126"/>
      <c r="BCY126"/>
      <c r="BCZ126"/>
      <c r="BDA126"/>
      <c r="BDB126"/>
      <c r="BDC126"/>
      <c r="BDD126"/>
      <c r="BDE126"/>
      <c r="BDF126"/>
      <c r="BDG126"/>
      <c r="BDH126"/>
      <c r="BDI126"/>
      <c r="BDJ126"/>
      <c r="BDK126"/>
      <c r="BDL126"/>
      <c r="BDM126"/>
      <c r="BDN126"/>
      <c r="BDO126"/>
      <c r="BDP126"/>
      <c r="BDQ126"/>
      <c r="BDR126"/>
      <c r="BDS126"/>
      <c r="BDT126"/>
      <c r="BDU126"/>
      <c r="BDV126"/>
      <c r="BDW126"/>
      <c r="BDX126"/>
      <c r="BDY126"/>
      <c r="BDZ126"/>
      <c r="BEA126"/>
      <c r="BEB126"/>
      <c r="BEC126"/>
      <c r="BED126"/>
      <c r="BEE126"/>
      <c r="BEF126"/>
      <c r="BEG126"/>
      <c r="BEH126"/>
      <c r="BEI126"/>
      <c r="BEJ126"/>
      <c r="BEK126"/>
      <c r="BEL126"/>
      <c r="BEM126"/>
      <c r="BEN126"/>
    </row>
    <row r="127" spans="1:1496" ht="12.5"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c r="AMK127"/>
      <c r="AML127"/>
      <c r="AMM127"/>
      <c r="AMN127"/>
      <c r="AMO127"/>
      <c r="AMP127"/>
      <c r="AMQ127"/>
      <c r="AMR127"/>
      <c r="AMS127"/>
      <c r="AMT127"/>
      <c r="AMU127"/>
      <c r="AMV127"/>
      <c r="AMW127"/>
      <c r="AMX127"/>
      <c r="AMY127"/>
      <c r="AMZ127"/>
      <c r="ANA127"/>
      <c r="ANB127"/>
      <c r="ANC127"/>
      <c r="AND127"/>
      <c r="ANE127"/>
      <c r="ANF127"/>
      <c r="ANG127"/>
      <c r="ANH127"/>
      <c r="ANI127"/>
      <c r="ANJ127"/>
      <c r="ANK127"/>
      <c r="ANL127"/>
      <c r="ANM127"/>
      <c r="ANN127"/>
      <c r="ANO127"/>
      <c r="ANP127"/>
      <c r="ANQ127"/>
      <c r="ANR127"/>
      <c r="ANS127"/>
      <c r="ANT127"/>
      <c r="ANU127"/>
      <c r="ANV127"/>
      <c r="ANW127"/>
      <c r="ANX127"/>
      <c r="ANY127"/>
      <c r="ANZ127"/>
      <c r="AOA127"/>
      <c r="AOB127"/>
      <c r="AOC127"/>
      <c r="AOD127"/>
      <c r="AOE127"/>
      <c r="AOF127"/>
      <c r="AOG127"/>
      <c r="AOH127"/>
      <c r="AOI127"/>
      <c r="AOJ127"/>
      <c r="AOK127"/>
      <c r="AOL127"/>
      <c r="AOM127"/>
      <c r="AON127"/>
      <c r="AOO127"/>
      <c r="AOP127"/>
      <c r="AOQ127"/>
      <c r="AOR127"/>
      <c r="AOS127"/>
      <c r="AOT127"/>
      <c r="AOU127"/>
      <c r="AOV127"/>
      <c r="AOW127"/>
      <c r="AOX127"/>
      <c r="AOY127"/>
      <c r="AOZ127"/>
      <c r="APA127"/>
      <c r="APB127"/>
      <c r="APC127"/>
      <c r="APD127"/>
      <c r="APE127"/>
      <c r="APF127"/>
      <c r="APG127"/>
      <c r="APH127"/>
      <c r="API127"/>
      <c r="APJ127"/>
      <c r="APK127"/>
      <c r="APL127"/>
      <c r="APM127"/>
      <c r="APN127"/>
      <c r="APO127"/>
      <c r="APP127"/>
      <c r="APQ127"/>
      <c r="APR127"/>
      <c r="APS127"/>
      <c r="APT127"/>
      <c r="APU127"/>
      <c r="APV127"/>
      <c r="APW127"/>
      <c r="APX127"/>
      <c r="APY127"/>
      <c r="APZ127"/>
      <c r="AQA127"/>
      <c r="AQB127"/>
      <c r="AQC127"/>
      <c r="AQD127"/>
      <c r="AQE127"/>
      <c r="AQF127"/>
      <c r="AQG127"/>
      <c r="AQH127"/>
      <c r="AQI127"/>
      <c r="AQJ127"/>
      <c r="AQK127"/>
      <c r="AQL127"/>
      <c r="AQM127"/>
      <c r="AQN127"/>
      <c r="AQO127"/>
      <c r="AQP127"/>
      <c r="AQQ127"/>
      <c r="AQR127"/>
      <c r="AQS127"/>
      <c r="AQT127"/>
      <c r="AQU127"/>
      <c r="AQV127"/>
      <c r="AQW127"/>
      <c r="AQX127"/>
      <c r="AQY127"/>
      <c r="AQZ127"/>
      <c r="ARA127"/>
      <c r="ARB127"/>
      <c r="ARC127"/>
      <c r="ARD127"/>
      <c r="ARE127"/>
      <c r="ARF127"/>
      <c r="ARG127"/>
      <c r="ARH127"/>
      <c r="ARI127"/>
      <c r="ARJ127"/>
      <c r="ARK127"/>
      <c r="ARL127"/>
      <c r="ARM127"/>
      <c r="ARN127"/>
      <c r="ARO127"/>
      <c r="ARP127"/>
      <c r="ARQ127"/>
      <c r="ARR127"/>
      <c r="ARS127"/>
      <c r="ART127"/>
      <c r="ARU127"/>
      <c r="ARV127"/>
      <c r="ARW127"/>
      <c r="ARX127"/>
      <c r="ARY127"/>
      <c r="ARZ127"/>
      <c r="ASA127"/>
      <c r="ASB127"/>
      <c r="ASC127"/>
      <c r="ASD127"/>
      <c r="ASE127"/>
      <c r="ASF127"/>
      <c r="ASG127"/>
      <c r="ASH127"/>
      <c r="ASI127"/>
      <c r="ASJ127"/>
      <c r="ASK127"/>
      <c r="ASL127"/>
      <c r="ASM127"/>
      <c r="ASN127"/>
      <c r="ASO127"/>
      <c r="ASP127"/>
      <c r="ASQ127"/>
      <c r="ASR127"/>
      <c r="ASS127"/>
      <c r="AST127"/>
      <c r="ASU127"/>
      <c r="ASV127"/>
      <c r="ASW127"/>
      <c r="ASX127"/>
      <c r="ASY127"/>
      <c r="ASZ127"/>
      <c r="ATA127"/>
      <c r="ATB127"/>
      <c r="ATC127"/>
      <c r="ATD127"/>
      <c r="ATE127"/>
      <c r="ATF127"/>
      <c r="ATG127"/>
      <c r="ATH127"/>
      <c r="ATI127"/>
      <c r="ATJ127"/>
      <c r="ATK127"/>
      <c r="ATL127"/>
      <c r="ATM127"/>
      <c r="ATN127"/>
      <c r="ATO127"/>
      <c r="ATP127"/>
      <c r="ATQ127"/>
      <c r="ATR127"/>
      <c r="ATS127"/>
      <c r="ATT127"/>
      <c r="ATU127"/>
      <c r="ATV127"/>
      <c r="ATW127"/>
      <c r="ATX127"/>
      <c r="ATY127"/>
      <c r="ATZ127"/>
      <c r="AUA127"/>
      <c r="AUB127"/>
      <c r="AUC127"/>
      <c r="AUD127"/>
      <c r="AUE127"/>
      <c r="AUF127"/>
      <c r="AUG127"/>
      <c r="AUH127"/>
      <c r="AUI127"/>
      <c r="AUJ127"/>
      <c r="AUK127"/>
      <c r="AUL127"/>
      <c r="AUM127"/>
      <c r="AUN127"/>
      <c r="AUO127"/>
      <c r="AUP127"/>
      <c r="AUQ127"/>
      <c r="AUR127"/>
      <c r="AUS127"/>
      <c r="AUT127"/>
      <c r="AUU127"/>
      <c r="AUV127"/>
      <c r="AUW127"/>
      <c r="AUX127"/>
      <c r="AUY127"/>
      <c r="AUZ127"/>
      <c r="AVA127"/>
      <c r="AVB127"/>
      <c r="AVC127"/>
      <c r="AVD127"/>
      <c r="AVE127"/>
      <c r="AVF127"/>
      <c r="AVG127"/>
      <c r="AVH127"/>
      <c r="AVI127"/>
      <c r="AVJ127"/>
      <c r="AVK127"/>
      <c r="AVL127"/>
      <c r="AVM127"/>
      <c r="AVN127"/>
      <c r="AVO127"/>
      <c r="AVP127"/>
      <c r="AVQ127"/>
      <c r="AVR127"/>
      <c r="AVS127"/>
      <c r="AVT127"/>
      <c r="AVU127"/>
      <c r="AVV127"/>
      <c r="AVW127"/>
      <c r="AVX127"/>
      <c r="AVY127"/>
      <c r="AVZ127"/>
      <c r="AWA127"/>
      <c r="AWB127"/>
      <c r="AWC127"/>
      <c r="AWD127"/>
      <c r="AWE127"/>
      <c r="AWF127"/>
      <c r="AWG127"/>
      <c r="AWH127"/>
      <c r="AWI127"/>
      <c r="AWJ127"/>
      <c r="AWK127"/>
      <c r="AWL127"/>
      <c r="AWM127"/>
      <c r="AWN127"/>
      <c r="AWO127"/>
      <c r="AWP127"/>
      <c r="AWQ127"/>
      <c r="AWR127"/>
      <c r="AWS127"/>
      <c r="AWT127"/>
      <c r="AWU127"/>
      <c r="AWV127"/>
      <c r="AWW127"/>
      <c r="AWX127"/>
      <c r="AWY127"/>
      <c r="AWZ127"/>
      <c r="AXA127"/>
      <c r="AXB127"/>
      <c r="AXC127"/>
      <c r="AXD127"/>
      <c r="AXE127"/>
      <c r="AXF127"/>
      <c r="AXG127"/>
      <c r="AXH127"/>
      <c r="AXI127"/>
      <c r="AXJ127"/>
      <c r="AXK127"/>
      <c r="AXL127"/>
      <c r="AXM127"/>
      <c r="AXN127"/>
      <c r="AXO127"/>
      <c r="AXP127"/>
      <c r="AXQ127"/>
      <c r="AXR127"/>
      <c r="AXS127"/>
      <c r="AXT127"/>
      <c r="AXU127"/>
      <c r="AXV127"/>
      <c r="AXW127"/>
      <c r="AXX127"/>
      <c r="AXY127"/>
      <c r="AXZ127"/>
      <c r="AYA127"/>
      <c r="AYB127"/>
      <c r="AYC127"/>
      <c r="AYD127"/>
      <c r="AYE127"/>
      <c r="AYF127"/>
      <c r="AYG127"/>
      <c r="AYH127"/>
      <c r="AYI127"/>
      <c r="AYJ127"/>
      <c r="AYK127"/>
      <c r="AYL127"/>
      <c r="AYM127"/>
      <c r="AYN127"/>
      <c r="AYO127"/>
      <c r="AYP127"/>
      <c r="AYQ127"/>
      <c r="AYR127"/>
      <c r="AYS127"/>
      <c r="AYT127"/>
      <c r="AYU127"/>
      <c r="AYV127"/>
      <c r="AYW127"/>
      <c r="AYX127"/>
      <c r="AYY127"/>
      <c r="AYZ127"/>
      <c r="AZA127"/>
      <c r="AZB127"/>
      <c r="AZC127"/>
      <c r="AZD127"/>
      <c r="AZE127"/>
      <c r="AZF127"/>
      <c r="AZG127"/>
      <c r="AZH127"/>
      <c r="AZI127"/>
      <c r="AZJ127"/>
      <c r="AZK127"/>
      <c r="AZL127"/>
      <c r="AZM127"/>
      <c r="AZN127"/>
      <c r="AZO127"/>
      <c r="AZP127"/>
      <c r="AZQ127"/>
      <c r="AZR127"/>
      <c r="AZS127"/>
      <c r="AZT127"/>
      <c r="AZU127"/>
      <c r="AZV127"/>
      <c r="AZW127"/>
      <c r="AZX127"/>
      <c r="AZY127"/>
      <c r="AZZ127"/>
      <c r="BAA127"/>
      <c r="BAB127"/>
      <c r="BAC127"/>
      <c r="BAD127"/>
      <c r="BAE127"/>
      <c r="BAF127"/>
      <c r="BAG127"/>
      <c r="BAH127"/>
      <c r="BAI127"/>
      <c r="BAJ127"/>
      <c r="BAK127"/>
      <c r="BAL127"/>
      <c r="BAM127"/>
      <c r="BAN127"/>
      <c r="BAO127"/>
      <c r="BAP127"/>
      <c r="BAQ127"/>
      <c r="BAR127"/>
      <c r="BAS127"/>
      <c r="BAT127"/>
      <c r="BAU127"/>
      <c r="BAV127"/>
      <c r="BAW127"/>
      <c r="BAX127"/>
      <c r="BAY127"/>
      <c r="BAZ127"/>
      <c r="BBA127"/>
      <c r="BBB127"/>
      <c r="BBC127"/>
      <c r="BBD127"/>
      <c r="BBE127"/>
      <c r="BBF127"/>
      <c r="BBG127"/>
      <c r="BBH127"/>
      <c r="BBI127"/>
      <c r="BBJ127"/>
      <c r="BBK127"/>
      <c r="BBL127"/>
      <c r="BBM127"/>
      <c r="BBN127"/>
      <c r="BBO127"/>
      <c r="BBP127"/>
      <c r="BBQ127"/>
      <c r="BBR127"/>
      <c r="BBS127"/>
      <c r="BBT127"/>
      <c r="BBU127"/>
      <c r="BBV127"/>
      <c r="BBW127"/>
      <c r="BBX127"/>
      <c r="BBY127"/>
      <c r="BBZ127"/>
      <c r="BCA127"/>
      <c r="BCB127"/>
      <c r="BCC127"/>
      <c r="BCD127"/>
      <c r="BCE127"/>
      <c r="BCF127"/>
      <c r="BCG127"/>
      <c r="BCH127"/>
      <c r="BCI127"/>
      <c r="BCJ127"/>
      <c r="BCK127"/>
      <c r="BCL127"/>
      <c r="BCM127"/>
      <c r="BCN127"/>
      <c r="BCO127"/>
      <c r="BCP127"/>
      <c r="BCQ127"/>
      <c r="BCR127"/>
      <c r="BCS127"/>
      <c r="BCT127"/>
      <c r="BCU127"/>
      <c r="BCV127"/>
      <c r="BCW127"/>
      <c r="BCX127"/>
      <c r="BCY127"/>
      <c r="BCZ127"/>
      <c r="BDA127"/>
      <c r="BDB127"/>
      <c r="BDC127"/>
      <c r="BDD127"/>
      <c r="BDE127"/>
      <c r="BDF127"/>
      <c r="BDG127"/>
      <c r="BDH127"/>
      <c r="BDI127"/>
      <c r="BDJ127"/>
      <c r="BDK127"/>
      <c r="BDL127"/>
      <c r="BDM127"/>
      <c r="BDN127"/>
      <c r="BDO127"/>
      <c r="BDP127"/>
      <c r="BDQ127"/>
      <c r="BDR127"/>
      <c r="BDS127"/>
      <c r="BDT127"/>
      <c r="BDU127"/>
      <c r="BDV127"/>
      <c r="BDW127"/>
      <c r="BDX127"/>
      <c r="BDY127"/>
      <c r="BDZ127"/>
      <c r="BEA127"/>
      <c r="BEB127"/>
      <c r="BEC127"/>
      <c r="BED127"/>
      <c r="BEE127"/>
      <c r="BEF127"/>
      <c r="BEG127"/>
      <c r="BEH127"/>
      <c r="BEI127"/>
      <c r="BEJ127"/>
      <c r="BEK127"/>
      <c r="BEL127"/>
      <c r="BEM127"/>
      <c r="BEN127"/>
    </row>
    <row r="128" spans="1:1496" ht="12.5"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c r="AMK128"/>
      <c r="AML128"/>
      <c r="AMM128"/>
      <c r="AMN128"/>
      <c r="AMO128"/>
      <c r="AMP128"/>
      <c r="AMQ128"/>
      <c r="AMR128"/>
      <c r="AMS128"/>
      <c r="AMT128"/>
      <c r="AMU128"/>
      <c r="AMV128"/>
      <c r="AMW128"/>
      <c r="AMX128"/>
      <c r="AMY128"/>
      <c r="AMZ128"/>
      <c r="ANA128"/>
      <c r="ANB128"/>
      <c r="ANC128"/>
      <c r="AND128"/>
      <c r="ANE128"/>
      <c r="ANF128"/>
      <c r="ANG128"/>
      <c r="ANH128"/>
      <c r="ANI128"/>
      <c r="ANJ128"/>
      <c r="ANK128"/>
      <c r="ANL128"/>
      <c r="ANM128"/>
      <c r="ANN128"/>
      <c r="ANO128"/>
      <c r="ANP128"/>
      <c r="ANQ128"/>
      <c r="ANR128"/>
      <c r="ANS128"/>
      <c r="ANT128"/>
      <c r="ANU128"/>
      <c r="ANV128"/>
      <c r="ANW128"/>
      <c r="ANX128"/>
      <c r="ANY128"/>
      <c r="ANZ128"/>
      <c r="AOA128"/>
      <c r="AOB128"/>
      <c r="AOC128"/>
      <c r="AOD128"/>
      <c r="AOE128"/>
      <c r="AOF128"/>
      <c r="AOG128"/>
      <c r="AOH128"/>
      <c r="AOI128"/>
      <c r="AOJ128"/>
      <c r="AOK128"/>
      <c r="AOL128"/>
      <c r="AOM128"/>
      <c r="AON128"/>
      <c r="AOO128"/>
      <c r="AOP128"/>
      <c r="AOQ128"/>
      <c r="AOR128"/>
      <c r="AOS128"/>
      <c r="AOT128"/>
      <c r="AOU128"/>
      <c r="AOV128"/>
      <c r="AOW128"/>
      <c r="AOX128"/>
      <c r="AOY128"/>
      <c r="AOZ128"/>
      <c r="APA128"/>
      <c r="APB128"/>
      <c r="APC128"/>
      <c r="APD128"/>
      <c r="APE128"/>
      <c r="APF128"/>
      <c r="APG128"/>
      <c r="APH128"/>
      <c r="API128"/>
      <c r="APJ128"/>
      <c r="APK128"/>
      <c r="APL128"/>
      <c r="APM128"/>
      <c r="APN128"/>
      <c r="APO128"/>
      <c r="APP128"/>
      <c r="APQ128"/>
      <c r="APR128"/>
      <c r="APS128"/>
      <c r="APT128"/>
      <c r="APU128"/>
      <c r="APV128"/>
      <c r="APW128"/>
      <c r="APX128"/>
      <c r="APY128"/>
      <c r="APZ128"/>
      <c r="AQA128"/>
      <c r="AQB128"/>
      <c r="AQC128"/>
      <c r="AQD128"/>
      <c r="AQE128"/>
      <c r="AQF128"/>
      <c r="AQG128"/>
      <c r="AQH128"/>
      <c r="AQI128"/>
      <c r="AQJ128"/>
      <c r="AQK128"/>
      <c r="AQL128"/>
      <c r="AQM128"/>
      <c r="AQN128"/>
      <c r="AQO128"/>
      <c r="AQP128"/>
      <c r="AQQ128"/>
      <c r="AQR128"/>
      <c r="AQS128"/>
      <c r="AQT128"/>
      <c r="AQU128"/>
      <c r="AQV128"/>
      <c r="AQW128"/>
      <c r="AQX128"/>
      <c r="AQY128"/>
      <c r="AQZ128"/>
      <c r="ARA128"/>
      <c r="ARB128"/>
      <c r="ARC128"/>
      <c r="ARD128"/>
      <c r="ARE128"/>
      <c r="ARF128"/>
      <c r="ARG128"/>
      <c r="ARH128"/>
      <c r="ARI128"/>
      <c r="ARJ128"/>
      <c r="ARK128"/>
      <c r="ARL128"/>
      <c r="ARM128"/>
      <c r="ARN128"/>
      <c r="ARO128"/>
      <c r="ARP128"/>
      <c r="ARQ128"/>
      <c r="ARR128"/>
      <c r="ARS128"/>
      <c r="ART128"/>
      <c r="ARU128"/>
      <c r="ARV128"/>
      <c r="ARW128"/>
      <c r="ARX128"/>
      <c r="ARY128"/>
      <c r="ARZ128"/>
      <c r="ASA128"/>
      <c r="ASB128"/>
      <c r="ASC128"/>
      <c r="ASD128"/>
      <c r="ASE128"/>
      <c r="ASF128"/>
      <c r="ASG128"/>
      <c r="ASH128"/>
      <c r="ASI128"/>
      <c r="ASJ128"/>
      <c r="ASK128"/>
      <c r="ASL128"/>
      <c r="ASM128"/>
      <c r="ASN128"/>
      <c r="ASO128"/>
      <c r="ASP128"/>
      <c r="ASQ128"/>
      <c r="ASR128"/>
      <c r="ASS128"/>
      <c r="AST128"/>
      <c r="ASU128"/>
      <c r="ASV128"/>
      <c r="ASW128"/>
      <c r="ASX128"/>
      <c r="ASY128"/>
      <c r="ASZ128"/>
      <c r="ATA128"/>
      <c r="ATB128"/>
      <c r="ATC128"/>
      <c r="ATD128"/>
      <c r="ATE128"/>
      <c r="ATF128"/>
      <c r="ATG128"/>
      <c r="ATH128"/>
      <c r="ATI128"/>
      <c r="ATJ128"/>
      <c r="ATK128"/>
      <c r="ATL128"/>
      <c r="ATM128"/>
      <c r="ATN128"/>
      <c r="ATO128"/>
      <c r="ATP128"/>
      <c r="ATQ128"/>
      <c r="ATR128"/>
      <c r="ATS128"/>
      <c r="ATT128"/>
      <c r="ATU128"/>
      <c r="ATV128"/>
      <c r="ATW128"/>
      <c r="ATX128"/>
      <c r="ATY128"/>
      <c r="ATZ128"/>
      <c r="AUA128"/>
      <c r="AUB128"/>
      <c r="AUC128"/>
      <c r="AUD128"/>
      <c r="AUE128"/>
      <c r="AUF128"/>
      <c r="AUG128"/>
      <c r="AUH128"/>
      <c r="AUI128"/>
      <c r="AUJ128"/>
      <c r="AUK128"/>
      <c r="AUL128"/>
      <c r="AUM128"/>
      <c r="AUN128"/>
      <c r="AUO128"/>
      <c r="AUP128"/>
      <c r="AUQ128"/>
      <c r="AUR128"/>
      <c r="AUS128"/>
      <c r="AUT128"/>
      <c r="AUU128"/>
      <c r="AUV128"/>
      <c r="AUW128"/>
      <c r="AUX128"/>
      <c r="AUY128"/>
      <c r="AUZ128"/>
      <c r="AVA128"/>
      <c r="AVB128"/>
      <c r="AVC128"/>
      <c r="AVD128"/>
      <c r="AVE128"/>
      <c r="AVF128"/>
      <c r="AVG128"/>
      <c r="AVH128"/>
      <c r="AVI128"/>
      <c r="AVJ128"/>
      <c r="AVK128"/>
      <c r="AVL128"/>
      <c r="AVM128"/>
      <c r="AVN128"/>
      <c r="AVO128"/>
      <c r="AVP128"/>
      <c r="AVQ128"/>
      <c r="AVR128"/>
      <c r="AVS128"/>
      <c r="AVT128"/>
      <c r="AVU128"/>
      <c r="AVV128"/>
      <c r="AVW128"/>
      <c r="AVX128"/>
      <c r="AVY128"/>
      <c r="AVZ128"/>
      <c r="AWA128"/>
      <c r="AWB128"/>
      <c r="AWC128"/>
      <c r="AWD128"/>
      <c r="AWE128"/>
      <c r="AWF128"/>
      <c r="AWG128"/>
      <c r="AWH128"/>
      <c r="AWI128"/>
      <c r="AWJ128"/>
      <c r="AWK128"/>
      <c r="AWL128"/>
      <c r="AWM128"/>
      <c r="AWN128"/>
      <c r="AWO128"/>
      <c r="AWP128"/>
      <c r="AWQ128"/>
      <c r="AWR128"/>
      <c r="AWS128"/>
      <c r="AWT128"/>
      <c r="AWU128"/>
      <c r="AWV128"/>
      <c r="AWW128"/>
      <c r="AWX128"/>
      <c r="AWY128"/>
      <c r="AWZ128"/>
      <c r="AXA128"/>
      <c r="AXB128"/>
      <c r="AXC128"/>
      <c r="AXD128"/>
      <c r="AXE128"/>
      <c r="AXF128"/>
      <c r="AXG128"/>
      <c r="AXH128"/>
      <c r="AXI128"/>
      <c r="AXJ128"/>
      <c r="AXK128"/>
      <c r="AXL128"/>
      <c r="AXM128"/>
      <c r="AXN128"/>
      <c r="AXO128"/>
      <c r="AXP128"/>
      <c r="AXQ128"/>
      <c r="AXR128"/>
      <c r="AXS128"/>
      <c r="AXT128"/>
      <c r="AXU128"/>
      <c r="AXV128"/>
      <c r="AXW128"/>
      <c r="AXX128"/>
      <c r="AXY128"/>
      <c r="AXZ128"/>
      <c r="AYA128"/>
      <c r="AYB128"/>
      <c r="AYC128"/>
      <c r="AYD128"/>
      <c r="AYE128"/>
      <c r="AYF128"/>
      <c r="AYG128"/>
    </row>
    <row r="129" spans="1:1120" ht="12.5"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c r="AMK129"/>
      <c r="AML129"/>
      <c r="AMM129"/>
      <c r="AMN129"/>
      <c r="AMO129"/>
      <c r="AMP129"/>
      <c r="AMQ129"/>
      <c r="AMR129"/>
      <c r="AMS129"/>
      <c r="AMT129"/>
      <c r="AMU129"/>
      <c r="AMV129"/>
      <c r="AMW129"/>
      <c r="AMX129"/>
      <c r="AMY129"/>
      <c r="AMZ129"/>
      <c r="ANA129"/>
      <c r="ANB129"/>
      <c r="ANC129"/>
      <c r="AND129"/>
      <c r="ANE129"/>
      <c r="ANF129"/>
      <c r="ANG129"/>
      <c r="ANH129"/>
      <c r="ANI129"/>
      <c r="ANJ129"/>
      <c r="ANK129"/>
      <c r="ANL129"/>
      <c r="ANM129"/>
      <c r="ANN129"/>
      <c r="ANO129"/>
      <c r="ANP129"/>
      <c r="ANQ129"/>
      <c r="ANR129"/>
      <c r="ANS129"/>
      <c r="ANT129"/>
      <c r="ANU129"/>
      <c r="ANV129"/>
      <c r="ANW129"/>
      <c r="ANX129"/>
      <c r="ANY129"/>
      <c r="ANZ129"/>
      <c r="AOA129"/>
      <c r="AOB129"/>
      <c r="AOC129"/>
      <c r="AOD129"/>
      <c r="AOE129"/>
      <c r="AOF129"/>
      <c r="AOG129"/>
      <c r="AOH129"/>
      <c r="AOI129"/>
      <c r="AOJ129"/>
      <c r="AOK129"/>
      <c r="AOL129"/>
      <c r="AOM129"/>
      <c r="AON129"/>
      <c r="AOO129"/>
      <c r="AOP129"/>
      <c r="AOQ129"/>
      <c r="AOR129"/>
      <c r="AOS129"/>
      <c r="AOT129"/>
      <c r="AOU129"/>
      <c r="AOV129"/>
      <c r="AOW129"/>
      <c r="AOX129"/>
      <c r="AOY129"/>
      <c r="AOZ129"/>
      <c r="APA129"/>
      <c r="APB129"/>
      <c r="APC129"/>
      <c r="APD129"/>
      <c r="APE129"/>
      <c r="APF129"/>
      <c r="APG129"/>
      <c r="APH129"/>
      <c r="API129"/>
      <c r="APJ129"/>
      <c r="APK129"/>
      <c r="APL129"/>
      <c r="APM129"/>
      <c r="APN129"/>
      <c r="APO129"/>
      <c r="APP129"/>
      <c r="APQ129"/>
      <c r="APR129"/>
      <c r="APS129"/>
      <c r="APT129"/>
      <c r="APU129"/>
      <c r="APV129"/>
      <c r="APW129"/>
      <c r="APX129"/>
      <c r="APY129"/>
      <c r="APZ129"/>
      <c r="AQA129"/>
      <c r="AQB129"/>
    </row>
    <row r="130" spans="1:1120" ht="12.5"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row>
    <row r="131" spans="1:1120" ht="12.5"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row>
    <row r="132" spans="1:1120" ht="12.5"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row>
    <row r="133" spans="1:1120" ht="12.5"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row>
    <row r="134" spans="1:1120" ht="12.5"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row>
    <row r="135" spans="1:1120" ht="12.5"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row>
    <row r="136" spans="1:1120" ht="12.5"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row>
    <row r="137" spans="1:1120" ht="12.5"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row>
    <row r="138" spans="1:1120" ht="12.5"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row>
    <row r="139" spans="1:1120" ht="12.5"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row>
    <row r="140" spans="1:1120" ht="12.5"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row>
    <row r="141" spans="1:1120" ht="12.5"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row>
    <row r="142" spans="1:1120" ht="12.5"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row>
    <row r="143" spans="1:1120" ht="12.5"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row>
    <row r="144" spans="1:1120" ht="12.5"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row>
    <row r="145" spans="1:329" ht="12.5"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row>
    <row r="146" spans="1:329" ht="12.5"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row>
    <row r="147" spans="1:329" ht="12.5"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row>
    <row r="148" spans="1:329" ht="12.5"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row>
    <row r="149" spans="1:329" ht="12.5"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row>
    <row r="150" spans="1:329" ht="12.5"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row>
    <row r="151" spans="1:329" ht="12.5"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row>
    <row r="152" spans="1:329" ht="12.5"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row>
    <row r="153" spans="1:329" ht="12.5"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row>
    <row r="154" spans="1:329" ht="12.5"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row>
    <row r="155" spans="1:329" ht="12.5"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row>
    <row r="156" spans="1:329" ht="12.5"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row>
    <row r="157" spans="1:329" ht="12.5"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row>
    <row r="158" spans="1:329" ht="12.5"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row>
    <row r="159" spans="1:329" ht="12.5"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row>
    <row r="160" spans="1:329" ht="12.5"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row>
    <row r="161" spans="1:329" ht="12.5"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row>
    <row r="162" spans="1:329" ht="12.5"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row>
    <row r="163" spans="1:329" ht="12.5"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row>
    <row r="164" spans="1:329" ht="12.5"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row>
    <row r="165" spans="1:329" ht="12.5"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row>
    <row r="166" spans="1:329" ht="12.5"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row>
    <row r="167" spans="1:329" ht="12.5" x14ac:dyDescent="0.25">
      <c r="A167"/>
      <c r="B167" s="26"/>
      <c r="C167" s="26"/>
      <c r="D167" s="26"/>
      <c r="E167" s="26"/>
      <c r="F167" s="26"/>
      <c r="G167" s="26"/>
      <c r="H167" s="26"/>
      <c r="I167" s="26"/>
      <c r="J167" s="26"/>
      <c r="K167" s="26"/>
      <c r="L167" s="26"/>
      <c r="M167" s="26"/>
      <c r="N167" s="26"/>
      <c r="O167" s="26"/>
      <c r="P167" s="26"/>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row>
    <row r="168" spans="1:329" ht="12.5" x14ac:dyDescent="0.25">
      <c r="A168"/>
      <c r="B168" s="26"/>
      <c r="C168" s="26"/>
      <c r="D168" s="26"/>
      <c r="E168" s="26"/>
      <c r="F168" s="26"/>
      <c r="G168" s="26"/>
      <c r="H168" s="26"/>
      <c r="I168" s="26"/>
      <c r="J168" s="26"/>
      <c r="K168" s="26"/>
      <c r="L168" s="26"/>
      <c r="M168" s="26"/>
      <c r="N168" s="26"/>
      <c r="O168" s="26"/>
      <c r="P168" s="26"/>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row>
    <row r="169" spans="1:329" ht="12.5" x14ac:dyDescent="0.25">
      <c r="A169"/>
      <c r="B169" s="26"/>
      <c r="C169" s="26"/>
      <c r="D169" s="26"/>
      <c r="E169" s="26"/>
      <c r="F169" s="26"/>
      <c r="G169" s="26"/>
      <c r="H169" s="26"/>
      <c r="I169" s="26"/>
      <c r="J169" s="26"/>
      <c r="K169" s="26"/>
      <c r="L169" s="26"/>
      <c r="M169" s="26"/>
      <c r="N169" s="26"/>
      <c r="O169" s="26"/>
      <c r="P169" s="26"/>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row>
    <row r="170" spans="1:329" ht="12.5" x14ac:dyDescent="0.25">
      <c r="A170"/>
      <c r="B170" s="26"/>
      <c r="C170" s="26"/>
      <c r="D170" s="26"/>
      <c r="E170" s="26"/>
      <c r="F170" s="26"/>
      <c r="G170" s="26"/>
      <c r="H170" s="26"/>
      <c r="I170" s="26"/>
      <c r="J170" s="26"/>
      <c r="K170" s="26"/>
      <c r="L170" s="26"/>
      <c r="M170" s="26"/>
      <c r="N170" s="26"/>
      <c r="O170" s="26"/>
      <c r="P170" s="26"/>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row>
    <row r="171" spans="1:329" ht="12.5" x14ac:dyDescent="0.25">
      <c r="A171"/>
      <c r="B171" s="26"/>
      <c r="C171" s="26"/>
      <c r="D171" s="26"/>
      <c r="E171" s="26"/>
      <c r="F171" s="26"/>
      <c r="G171" s="26"/>
      <c r="H171" s="26"/>
      <c r="I171" s="26"/>
      <c r="J171" s="26"/>
      <c r="K171" s="26"/>
      <c r="L171" s="26"/>
      <c r="M171" s="26"/>
      <c r="N171" s="26"/>
      <c r="O171" s="26"/>
      <c r="P171" s="26"/>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row>
    <row r="172" spans="1:329" ht="12.5" x14ac:dyDescent="0.25">
      <c r="A172"/>
      <c r="B172" s="26"/>
      <c r="C172" s="26"/>
      <c r="D172" s="26"/>
      <c r="E172" s="26"/>
      <c r="F172" s="26"/>
      <c r="G172" s="26"/>
      <c r="H172" s="26"/>
      <c r="I172" s="26"/>
      <c r="J172" s="26"/>
      <c r="K172" s="26"/>
      <c r="L172" s="26"/>
      <c r="M172" s="26"/>
      <c r="N172" s="26"/>
      <c r="O172" s="26"/>
      <c r="P172" s="26"/>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row>
    <row r="173" spans="1:329" ht="12.5" x14ac:dyDescent="0.25">
      <c r="A173"/>
      <c r="B173" s="26"/>
      <c r="C173" s="26"/>
      <c r="D173" s="26"/>
      <c r="E173" s="26"/>
      <c r="F173" s="26"/>
      <c r="G173" s="26"/>
      <c r="H173" s="26"/>
      <c r="I173" s="26"/>
      <c r="J173" s="26"/>
      <c r="K173" s="26"/>
      <c r="L173" s="26"/>
      <c r="M173" s="26"/>
      <c r="N173" s="26"/>
      <c r="O173" s="26"/>
      <c r="P173" s="26"/>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row>
    <row r="174" spans="1:329" ht="12.5" x14ac:dyDescent="0.25">
      <c r="A174"/>
      <c r="B174" s="26"/>
      <c r="C174" s="26"/>
      <c r="D174" s="26"/>
      <c r="E174" s="26"/>
      <c r="F174" s="26"/>
      <c r="G174" s="26"/>
      <c r="H174" s="26"/>
      <c r="I174" s="26"/>
      <c r="J174" s="26"/>
      <c r="K174" s="26"/>
      <c r="L174" s="26"/>
      <c r="M174" s="26"/>
      <c r="N174" s="26"/>
      <c r="O174" s="26"/>
      <c r="P174" s="26"/>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row>
    <row r="175" spans="1:329" ht="12.5" x14ac:dyDescent="0.25">
      <c r="A175"/>
      <c r="B175" s="26"/>
      <c r="C175" s="26"/>
      <c r="D175" s="26"/>
      <c r="E175" s="26"/>
      <c r="F175" s="26"/>
      <c r="G175" s="26"/>
      <c r="H175" s="26"/>
      <c r="I175" s="26"/>
      <c r="J175" s="26"/>
      <c r="K175" s="26"/>
      <c r="L175" s="26"/>
      <c r="M175" s="26"/>
      <c r="N175" s="26"/>
      <c r="O175" s="26"/>
      <c r="P175" s="26"/>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row>
    <row r="176" spans="1:329" ht="12.5" x14ac:dyDescent="0.25">
      <c r="A176"/>
      <c r="B176" s="26"/>
      <c r="C176" s="26"/>
      <c r="D176" s="26"/>
      <c r="E176" s="26"/>
      <c r="F176" s="26"/>
      <c r="G176" s="26"/>
      <c r="H176" s="26"/>
      <c r="I176" s="26"/>
      <c r="J176" s="26"/>
      <c r="K176" s="26"/>
      <c r="L176" s="26"/>
      <c r="M176" s="26"/>
      <c r="N176" s="26"/>
      <c r="O176" s="26"/>
      <c r="P176" s="2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row>
    <row r="177" spans="1:329" ht="12.5" x14ac:dyDescent="0.25">
      <c r="A177"/>
      <c r="B177" s="26"/>
      <c r="C177" s="26"/>
      <c r="D177" s="26"/>
      <c r="E177" s="26"/>
      <c r="F177" s="26"/>
      <c r="G177" s="26"/>
      <c r="H177" s="26"/>
      <c r="I177" s="26"/>
      <c r="J177" s="26"/>
      <c r="K177" s="26"/>
      <c r="L177" s="26"/>
      <c r="M177" s="26"/>
      <c r="N177" s="26"/>
      <c r="O177" s="26"/>
      <c r="P177" s="26"/>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row>
    <row r="178" spans="1:329" ht="12.5" x14ac:dyDescent="0.25">
      <c r="A178"/>
      <c r="B178" s="26"/>
      <c r="C178" s="26"/>
      <c r="D178" s="26"/>
      <c r="E178" s="26"/>
      <c r="F178" s="26"/>
      <c r="G178" s="26"/>
      <c r="H178" s="26"/>
      <c r="I178" s="26"/>
      <c r="J178" s="26"/>
      <c r="K178" s="26"/>
      <c r="L178" s="26"/>
      <c r="M178" s="26"/>
      <c r="N178" s="26"/>
      <c r="O178" s="26"/>
      <c r="P178" s="26"/>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row>
    <row r="179" spans="1:329" ht="12.5" x14ac:dyDescent="0.25">
      <c r="A179"/>
      <c r="B179" s="26"/>
      <c r="C179" s="26"/>
      <c r="D179" s="26"/>
      <c r="E179" s="26"/>
      <c r="F179" s="26"/>
      <c r="G179" s="26"/>
      <c r="H179" s="26"/>
      <c r="I179" s="26"/>
      <c r="J179" s="26"/>
      <c r="K179" s="26"/>
      <c r="L179" s="26"/>
      <c r="M179" s="26"/>
      <c r="N179" s="26"/>
      <c r="O179" s="26"/>
      <c r="P179" s="26"/>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row>
    <row r="180" spans="1:329" ht="12.5" x14ac:dyDescent="0.25">
      <c r="A180"/>
      <c r="B180" s="26"/>
      <c r="C180" s="26"/>
      <c r="D180" s="26"/>
      <c r="E180" s="26"/>
      <c r="F180" s="26"/>
      <c r="G180" s="26"/>
      <c r="H180" s="26"/>
      <c r="I180" s="26"/>
      <c r="J180" s="26"/>
      <c r="K180" s="26"/>
      <c r="L180" s="26"/>
      <c r="M180" s="26"/>
      <c r="N180" s="26"/>
      <c r="O180" s="26"/>
      <c r="P180" s="26"/>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row>
    <row r="181" spans="1:329" ht="12.5" x14ac:dyDescent="0.25">
      <c r="A181"/>
      <c r="B181" s="26"/>
      <c r="C181" s="26"/>
      <c r="D181" s="26"/>
      <c r="E181" s="26"/>
      <c r="F181" s="26"/>
      <c r="G181" s="26"/>
      <c r="H181" s="26"/>
      <c r="I181" s="26"/>
      <c r="J181" s="26"/>
      <c r="K181" s="26"/>
      <c r="L181" s="26"/>
      <c r="M181" s="26"/>
      <c r="N181" s="26"/>
      <c r="O181" s="26"/>
      <c r="P181" s="26"/>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row>
    <row r="182" spans="1:329" ht="12.5" x14ac:dyDescent="0.25">
      <c r="A182"/>
      <c r="B182" s="26"/>
      <c r="C182" s="26"/>
      <c r="D182" s="26"/>
      <c r="E182" s="26"/>
      <c r="F182" s="26"/>
      <c r="G182" s="26"/>
      <c r="H182" s="26"/>
      <c r="I182" s="26"/>
      <c r="J182" s="26"/>
      <c r="K182" s="26"/>
      <c r="L182" s="26"/>
      <c r="M182" s="26"/>
      <c r="N182" s="26"/>
      <c r="O182" s="26"/>
      <c r="P182" s="26"/>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row>
    <row r="183" spans="1:329" ht="12.5" x14ac:dyDescent="0.25">
      <c r="A183"/>
      <c r="B183" s="26"/>
      <c r="C183" s="26"/>
      <c r="D183" s="26"/>
      <c r="E183" s="26"/>
      <c r="F183" s="26"/>
      <c r="G183" s="26"/>
      <c r="H183" s="26"/>
      <c r="I183" s="26"/>
      <c r="J183" s="26"/>
      <c r="K183" s="26"/>
      <c r="L183" s="26"/>
      <c r="M183" s="26"/>
      <c r="N183" s="26"/>
      <c r="O183" s="26"/>
      <c r="P183" s="26"/>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row>
    <row r="184" spans="1:329" ht="12.5" x14ac:dyDescent="0.25">
      <c r="A184"/>
      <c r="B184" s="26"/>
      <c r="C184" s="26"/>
      <c r="D184" s="26"/>
      <c r="E184" s="26"/>
      <c r="F184" s="26"/>
      <c r="G184" s="26"/>
      <c r="H184" s="26"/>
      <c r="I184" s="26"/>
      <c r="J184" s="26"/>
      <c r="K184" s="26"/>
      <c r="L184" s="26"/>
      <c r="M184" s="26"/>
      <c r="N184" s="26"/>
      <c r="O184" s="26"/>
      <c r="P184" s="26"/>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row>
    <row r="185" spans="1:329" ht="12.5" x14ac:dyDescent="0.25">
      <c r="A185"/>
      <c r="B185" s="26"/>
      <c r="C185" s="26"/>
      <c r="D185" s="26"/>
      <c r="E185" s="26"/>
      <c r="F185" s="26"/>
      <c r="G185" s="26"/>
      <c r="H185" s="26"/>
      <c r="I185" s="26"/>
      <c r="J185" s="26"/>
      <c r="K185" s="26"/>
      <c r="L185" s="26"/>
      <c r="M185" s="26"/>
      <c r="N185" s="26"/>
      <c r="O185" s="26"/>
      <c r="P185" s="26"/>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row>
    <row r="186" spans="1:329" ht="12.5" x14ac:dyDescent="0.25">
      <c r="A186"/>
      <c r="B186" s="26"/>
      <c r="C186" s="26"/>
      <c r="D186" s="26"/>
      <c r="E186" s="26"/>
      <c r="F186" s="26"/>
      <c r="G186" s="26"/>
      <c r="H186" s="26"/>
      <c r="I186" s="26"/>
      <c r="J186" s="26"/>
      <c r="K186" s="26"/>
      <c r="L186" s="26"/>
      <c r="M186" s="26"/>
      <c r="N186" s="26"/>
      <c r="O186" s="26"/>
      <c r="P186" s="2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row>
    <row r="187" spans="1:329" ht="12.5" x14ac:dyDescent="0.25">
      <c r="A187"/>
      <c r="B187" s="26"/>
      <c r="C187" s="26"/>
      <c r="D187" s="26"/>
      <c r="E187" s="26"/>
      <c r="F187" s="26"/>
      <c r="G187" s="26"/>
      <c r="H187" s="26"/>
      <c r="I187" s="26"/>
      <c r="J187" s="26"/>
      <c r="K187" s="26"/>
      <c r="L187" s="26"/>
      <c r="M187" s="26"/>
      <c r="N187" s="26"/>
      <c r="O187" s="26"/>
      <c r="P187" s="26"/>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row>
    <row r="188" spans="1:329" ht="12.5" x14ac:dyDescent="0.25">
      <c r="A188"/>
      <c r="B188" s="26"/>
      <c r="C188" s="26"/>
      <c r="D188" s="26"/>
      <c r="E188" s="26"/>
      <c r="F188" s="26"/>
      <c r="G188" s="26"/>
      <c r="H188" s="26"/>
      <c r="I188" s="26"/>
      <c r="J188" s="26"/>
      <c r="K188" s="26"/>
      <c r="L188" s="26"/>
      <c r="M188" s="26"/>
      <c r="N188" s="26"/>
      <c r="O188" s="26"/>
      <c r="P188" s="26"/>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row>
    <row r="189" spans="1:329" ht="12.5" x14ac:dyDescent="0.25">
      <c r="A189"/>
      <c r="B189" s="26"/>
      <c r="C189" s="26"/>
      <c r="D189" s="26"/>
      <c r="E189" s="26"/>
      <c r="F189" s="26"/>
      <c r="G189" s="26"/>
      <c r="H189" s="26"/>
      <c r="I189" s="26"/>
      <c r="J189" s="26"/>
      <c r="K189" s="26"/>
      <c r="L189" s="26"/>
      <c r="M189" s="26"/>
      <c r="N189" s="26"/>
      <c r="O189" s="26"/>
      <c r="P189" s="26"/>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row>
    <row r="190" spans="1:329" ht="12.5" x14ac:dyDescent="0.25">
      <c r="A190"/>
      <c r="B190" s="26"/>
      <c r="C190" s="26"/>
      <c r="D190" s="26"/>
      <c r="E190" s="26"/>
      <c r="F190" s="26"/>
      <c r="G190" s="26"/>
      <c r="H190" s="26"/>
      <c r="I190" s="26"/>
      <c r="J190" s="26"/>
      <c r="K190" s="26"/>
      <c r="L190" s="26"/>
      <c r="M190" s="26"/>
      <c r="N190" s="26"/>
      <c r="O190" s="26"/>
      <c r="P190" s="26"/>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row>
    <row r="191" spans="1:329" ht="12.5" x14ac:dyDescent="0.25">
      <c r="A191"/>
      <c r="B191" s="26"/>
      <c r="C191" s="26"/>
      <c r="D191" s="26"/>
      <c r="E191" s="26"/>
      <c r="F191" s="26"/>
      <c r="G191" s="26"/>
      <c r="H191" s="26"/>
      <c r="I191" s="26"/>
      <c r="J191" s="26"/>
      <c r="K191" s="26"/>
      <c r="L191" s="26"/>
      <c r="M191" s="26"/>
      <c r="N191" s="26"/>
      <c r="O191" s="26"/>
      <c r="P191" s="26"/>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row>
    <row r="192" spans="1:329" ht="12.5" x14ac:dyDescent="0.25">
      <c r="A192"/>
      <c r="B192" s="26"/>
      <c r="C192" s="26"/>
      <c r="D192" s="26"/>
      <c r="E192" s="26"/>
      <c r="F192" s="26"/>
      <c r="G192" s="26"/>
      <c r="H192" s="26"/>
      <c r="I192" s="26"/>
      <c r="J192" s="26"/>
      <c r="K192" s="26"/>
      <c r="L192" s="26"/>
      <c r="M192" s="26"/>
      <c r="N192" s="26"/>
      <c r="O192" s="26"/>
      <c r="P192" s="26"/>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row>
    <row r="193" spans="1:329" ht="12.5" x14ac:dyDescent="0.25">
      <c r="A193"/>
      <c r="B193" s="26"/>
      <c r="C193" s="26"/>
      <c r="D193" s="26"/>
      <c r="E193" s="26"/>
      <c r="F193" s="26"/>
      <c r="G193" s="26"/>
      <c r="H193" s="26"/>
      <c r="I193" s="26"/>
      <c r="J193" s="26"/>
      <c r="K193" s="26"/>
      <c r="L193" s="26"/>
      <c r="M193" s="26"/>
      <c r="N193" s="26"/>
      <c r="O193" s="26"/>
      <c r="P193" s="26"/>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row>
    <row r="194" spans="1:329" ht="12.5" x14ac:dyDescent="0.25">
      <c r="A194"/>
      <c r="B194" s="26"/>
      <c r="C194" s="26"/>
      <c r="D194" s="26"/>
      <c r="E194" s="26"/>
      <c r="F194" s="26"/>
      <c r="G194" s="26"/>
      <c r="H194" s="26"/>
      <c r="I194" s="26"/>
      <c r="J194" s="26"/>
      <c r="K194" s="26"/>
      <c r="L194" s="26"/>
      <c r="M194" s="26"/>
      <c r="N194" s="26"/>
      <c r="O194" s="26"/>
      <c r="P194" s="26"/>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row>
    <row r="195" spans="1:329" ht="12.5" x14ac:dyDescent="0.25">
      <c r="A195"/>
      <c r="B195" s="26"/>
      <c r="C195" s="26"/>
      <c r="D195" s="26"/>
      <c r="E195" s="26"/>
      <c r="F195" s="26"/>
      <c r="G195" s="26"/>
      <c r="H195" s="26"/>
      <c r="I195" s="26"/>
      <c r="J195" s="26"/>
      <c r="K195" s="26"/>
      <c r="L195" s="26"/>
      <c r="M195" s="26"/>
      <c r="N195" s="26"/>
      <c r="O195" s="26"/>
      <c r="P195" s="26"/>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row>
    <row r="196" spans="1:329" ht="12.5" x14ac:dyDescent="0.25">
      <c r="A196"/>
      <c r="B196" s="26"/>
      <c r="C196" s="26"/>
      <c r="D196" s="26"/>
      <c r="E196" s="26"/>
      <c r="F196" s="26"/>
      <c r="G196" s="26"/>
      <c r="H196" s="26"/>
      <c r="I196" s="26"/>
      <c r="J196" s="26"/>
      <c r="K196" s="26"/>
      <c r="L196" s="26"/>
      <c r="M196" s="26"/>
      <c r="N196" s="26"/>
      <c r="O196" s="26"/>
      <c r="P196" s="2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row>
    <row r="197" spans="1:329" ht="12.5" x14ac:dyDescent="0.25">
      <c r="A197"/>
      <c r="B197" s="26"/>
      <c r="C197" s="26"/>
      <c r="D197" s="26"/>
      <c r="E197" s="26"/>
      <c r="F197" s="26"/>
      <c r="G197" s="26"/>
      <c r="H197" s="26"/>
      <c r="I197" s="26"/>
      <c r="J197" s="26"/>
      <c r="K197" s="26"/>
      <c r="L197" s="26"/>
      <c r="M197" s="26"/>
      <c r="N197" s="26"/>
      <c r="O197" s="26"/>
      <c r="P197" s="26"/>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row>
    <row r="198" spans="1:329" ht="12.5" x14ac:dyDescent="0.25">
      <c r="A198"/>
      <c r="B198" s="26"/>
      <c r="C198" s="26"/>
      <c r="D198" s="26"/>
      <c r="E198" s="26"/>
      <c r="F198" s="26"/>
      <c r="G198" s="26"/>
      <c r="H198" s="26"/>
      <c r="I198" s="26"/>
      <c r="J198" s="26"/>
      <c r="K198" s="26"/>
      <c r="L198" s="26"/>
      <c r="M198" s="26"/>
      <c r="N198" s="26"/>
      <c r="O198" s="26"/>
      <c r="P198" s="26"/>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row>
    <row r="199" spans="1:329" ht="12.5" x14ac:dyDescent="0.25">
      <c r="A199"/>
      <c r="B199" s="26"/>
      <c r="C199" s="26"/>
      <c r="D199" s="26"/>
      <c r="E199" s="26"/>
      <c r="F199" s="26"/>
      <c r="G199" s="26"/>
      <c r="H199" s="26"/>
      <c r="I199" s="26"/>
      <c r="J199" s="26"/>
      <c r="K199" s="26"/>
      <c r="L199" s="26"/>
      <c r="M199" s="26"/>
      <c r="N199" s="26"/>
      <c r="O199" s="26"/>
      <c r="P199" s="26"/>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row>
    <row r="200" spans="1:329" ht="12.5" x14ac:dyDescent="0.25">
      <c r="A200"/>
      <c r="B200" s="26"/>
      <c r="C200" s="26"/>
      <c r="D200" s="26"/>
      <c r="E200" s="26"/>
      <c r="F200" s="26"/>
      <c r="G200" s="26"/>
      <c r="H200" s="26"/>
      <c r="I200" s="26"/>
      <c r="J200" s="26"/>
      <c r="K200" s="26"/>
      <c r="L200" s="26"/>
      <c r="M200" s="26"/>
      <c r="N200" s="26"/>
      <c r="O200" s="26"/>
      <c r="P200" s="26"/>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row>
    <row r="201" spans="1:329" ht="12.5" x14ac:dyDescent="0.25">
      <c r="A201"/>
      <c r="B201" s="26"/>
      <c r="C201" s="26"/>
      <c r="D201" s="26"/>
      <c r="E201" s="26"/>
      <c r="F201" s="26"/>
      <c r="G201" s="26"/>
      <c r="H201" s="26"/>
      <c r="I201" s="26"/>
      <c r="J201" s="26"/>
      <c r="K201" s="26"/>
      <c r="L201" s="26"/>
      <c r="M201" s="26"/>
      <c r="N201" s="26"/>
      <c r="O201" s="26"/>
      <c r="P201" s="26"/>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row>
    <row r="202" spans="1:329" ht="12.5" x14ac:dyDescent="0.25">
      <c r="A202"/>
      <c r="B202" s="26"/>
      <c r="C202" s="26"/>
      <c r="D202" s="26"/>
      <c r="E202" s="26"/>
      <c r="F202" s="26"/>
      <c r="G202" s="26"/>
      <c r="H202" s="26"/>
      <c r="I202" s="26"/>
      <c r="J202" s="26"/>
      <c r="K202" s="26"/>
      <c r="L202" s="26"/>
      <c r="M202" s="26"/>
      <c r="N202" s="26"/>
      <c r="O202" s="26"/>
      <c r="P202" s="26"/>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row>
    <row r="203" spans="1:329" ht="12.5" x14ac:dyDescent="0.25">
      <c r="A203"/>
      <c r="B203" s="26"/>
      <c r="C203" s="26"/>
      <c r="D203" s="26"/>
      <c r="E203" s="26"/>
      <c r="F203" s="26"/>
      <c r="G203" s="26"/>
      <c r="H203" s="26"/>
      <c r="I203" s="26"/>
      <c r="J203" s="26"/>
      <c r="K203" s="26"/>
      <c r="L203" s="26"/>
      <c r="M203" s="26"/>
      <c r="N203" s="26"/>
      <c r="O203" s="26"/>
      <c r="P203" s="26"/>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row>
    <row r="204" spans="1:329" ht="12.5" x14ac:dyDescent="0.25">
      <c r="A204"/>
      <c r="B204" s="26"/>
      <c r="C204" s="26"/>
      <c r="D204" s="26"/>
      <c r="E204" s="26"/>
      <c r="F204" s="26"/>
      <c r="G204" s="26"/>
      <c r="H204" s="26"/>
      <c r="I204" s="26"/>
      <c r="J204" s="26"/>
      <c r="K204" s="26"/>
      <c r="L204" s="26"/>
      <c r="M204" s="26"/>
      <c r="N204" s="26"/>
      <c r="O204" s="26"/>
      <c r="P204" s="26"/>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row>
    <row r="205" spans="1:329" ht="12.5" x14ac:dyDescent="0.25">
      <c r="A205"/>
      <c r="B205" s="26"/>
      <c r="C205" s="26"/>
      <c r="D205" s="26"/>
      <c r="E205" s="26"/>
      <c r="F205" s="26"/>
      <c r="G205" s="26"/>
      <c r="H205" s="26"/>
      <c r="I205" s="26"/>
      <c r="J205" s="26"/>
      <c r="K205" s="26"/>
      <c r="L205" s="26"/>
      <c r="M205" s="26"/>
      <c r="N205" s="26"/>
      <c r="O205" s="26"/>
      <c r="P205" s="26"/>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row>
    <row r="206" spans="1:329" ht="12.5" x14ac:dyDescent="0.25">
      <c r="A206"/>
      <c r="B206" s="26"/>
      <c r="C206" s="26"/>
      <c r="D206" s="26"/>
      <c r="E206" s="26"/>
      <c r="F206" s="26"/>
      <c r="G206" s="26"/>
      <c r="H206" s="26"/>
      <c r="I206" s="26"/>
      <c r="J206" s="26"/>
      <c r="K206" s="26"/>
      <c r="L206" s="26"/>
      <c r="M206" s="26"/>
      <c r="N206" s="26"/>
      <c r="O206" s="26"/>
      <c r="P206" s="2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row>
    <row r="207" spans="1:329" ht="12.5" x14ac:dyDescent="0.25">
      <c r="A207"/>
      <c r="B207" s="26"/>
      <c r="C207" s="26"/>
      <c r="D207" s="26"/>
      <c r="E207" s="26"/>
      <c r="F207" s="26"/>
      <c r="G207" s="26"/>
      <c r="H207" s="26"/>
      <c r="I207" s="26"/>
      <c r="J207" s="26"/>
      <c r="K207" s="26"/>
      <c r="L207" s="26"/>
      <c r="M207" s="26"/>
      <c r="N207" s="26"/>
      <c r="O207" s="26"/>
      <c r="P207" s="26"/>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row>
    <row r="208" spans="1:329" ht="12.5" x14ac:dyDescent="0.25">
      <c r="A208"/>
      <c r="B208" s="26"/>
      <c r="C208" s="26"/>
      <c r="D208" s="26"/>
      <c r="E208" s="26"/>
      <c r="F208" s="26"/>
      <c r="G208" s="26"/>
      <c r="H208" s="26"/>
      <c r="I208" s="26"/>
      <c r="J208" s="26"/>
      <c r="K208" s="26"/>
      <c r="L208" s="26"/>
      <c r="M208" s="26"/>
      <c r="N208" s="26"/>
      <c r="O208" s="26"/>
      <c r="P208" s="26"/>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row>
    <row r="209" spans="1:329" ht="12.5" x14ac:dyDescent="0.25">
      <c r="A209"/>
      <c r="B209" s="26"/>
      <c r="C209" s="26"/>
      <c r="D209" s="26"/>
      <c r="E209" s="26"/>
      <c r="F209" s="26"/>
      <c r="G209" s="26"/>
      <c r="H209" s="26"/>
      <c r="I209" s="26"/>
      <c r="J209" s="26"/>
      <c r="K209" s="26"/>
      <c r="L209" s="26"/>
      <c r="M209" s="26"/>
      <c r="N209" s="26"/>
      <c r="O209" s="26"/>
      <c r="P209" s="26"/>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row>
    <row r="210" spans="1:329" ht="12.5" x14ac:dyDescent="0.25">
      <c r="A210"/>
      <c r="B210" s="26"/>
      <c r="C210" s="26"/>
      <c r="D210" s="26"/>
      <c r="E210" s="26"/>
      <c r="F210" s="26"/>
      <c r="G210" s="26"/>
      <c r="H210" s="26"/>
      <c r="I210" s="26"/>
      <c r="J210" s="26"/>
      <c r="K210" s="26"/>
      <c r="L210" s="26"/>
      <c r="M210" s="26"/>
      <c r="N210" s="26"/>
      <c r="O210" s="26"/>
      <c r="P210" s="26"/>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row>
    <row r="211" spans="1:329" ht="12.5" x14ac:dyDescent="0.25">
      <c r="A211"/>
      <c r="B211" s="26"/>
      <c r="C211" s="26"/>
      <c r="D211" s="26"/>
      <c r="E211" s="26"/>
      <c r="F211" s="26"/>
      <c r="G211" s="26"/>
      <c r="H211" s="26"/>
      <c r="I211" s="26"/>
      <c r="J211" s="26"/>
      <c r="K211" s="26"/>
      <c r="L211" s="26"/>
      <c r="M211" s="26"/>
      <c r="N211" s="26"/>
      <c r="O211" s="26"/>
      <c r="P211" s="26"/>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row>
    <row r="212" spans="1:329" ht="12.5" x14ac:dyDescent="0.25">
      <c r="A212"/>
      <c r="B212" s="26"/>
      <c r="C212" s="26"/>
      <c r="D212" s="26"/>
      <c r="E212" s="26"/>
      <c r="F212" s="26"/>
      <c r="G212" s="26"/>
      <c r="H212" s="26"/>
      <c r="I212" s="26"/>
      <c r="J212" s="26"/>
      <c r="K212" s="26"/>
      <c r="L212" s="26"/>
      <c r="M212" s="26"/>
      <c r="N212" s="26"/>
      <c r="O212" s="26"/>
      <c r="P212" s="26"/>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row>
    <row r="213" spans="1:329" ht="12.5" x14ac:dyDescent="0.25">
      <c r="A213"/>
      <c r="B213" s="26"/>
      <c r="C213" s="26"/>
      <c r="D213" s="26"/>
      <c r="E213" s="26"/>
      <c r="F213" s="26"/>
      <c r="G213" s="26"/>
      <c r="H213" s="26"/>
      <c r="I213" s="26"/>
      <c r="J213" s="26"/>
      <c r="K213" s="26"/>
      <c r="L213" s="26"/>
      <c r="M213" s="26"/>
      <c r="N213" s="26"/>
      <c r="O213" s="26"/>
      <c r="P213" s="26"/>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row>
    <row r="214" spans="1:329" ht="12.5" x14ac:dyDescent="0.25">
      <c r="A214"/>
      <c r="B214" s="26"/>
      <c r="C214" s="26"/>
      <c r="D214" s="26"/>
      <c r="E214" s="26"/>
      <c r="F214" s="26"/>
      <c r="G214" s="26"/>
      <c r="H214" s="26"/>
      <c r="I214" s="26"/>
      <c r="J214" s="26"/>
      <c r="K214" s="26"/>
      <c r="L214" s="26"/>
      <c r="M214" s="26"/>
      <c r="N214" s="26"/>
      <c r="O214" s="26"/>
      <c r="P214" s="26"/>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row>
    <row r="215" spans="1:329" ht="12.5" x14ac:dyDescent="0.25">
      <c r="A215"/>
      <c r="B215" s="26"/>
      <c r="C215" s="26"/>
      <c r="D215" s="26"/>
      <c r="E215" s="26"/>
      <c r="F215" s="26"/>
      <c r="G215" s="26"/>
      <c r="H215" s="26"/>
      <c r="I215" s="26"/>
      <c r="J215" s="26"/>
      <c r="K215" s="26"/>
      <c r="L215" s="26"/>
      <c r="M215" s="26"/>
      <c r="N215" s="26"/>
      <c r="O215" s="26"/>
      <c r="P215" s="26"/>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row>
    <row r="216" spans="1:329" ht="12.5" x14ac:dyDescent="0.25">
      <c r="A216"/>
      <c r="B216" s="26"/>
      <c r="C216" s="26"/>
      <c r="D216" s="26"/>
      <c r="E216" s="26"/>
      <c r="F216" s="26"/>
      <c r="G216" s="26"/>
      <c r="H216" s="26"/>
      <c r="I216" s="26"/>
      <c r="J216" s="26"/>
      <c r="K216" s="26"/>
      <c r="L216" s="26"/>
      <c r="M216" s="26"/>
      <c r="N216" s="26"/>
      <c r="O216" s="26"/>
      <c r="P216" s="2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row>
    <row r="217" spans="1:329" ht="12.5" x14ac:dyDescent="0.25">
      <c r="A217"/>
      <c r="B217" s="26"/>
      <c r="C217" s="26"/>
      <c r="D217" s="26"/>
      <c r="E217" s="26"/>
      <c r="F217" s="26"/>
      <c r="G217" s="26"/>
      <c r="H217" s="26"/>
      <c r="I217" s="26"/>
      <c r="J217" s="26"/>
      <c r="K217" s="26"/>
      <c r="L217" s="26"/>
      <c r="M217" s="26"/>
      <c r="N217" s="26"/>
      <c r="O217" s="26"/>
      <c r="P217" s="26"/>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row>
    <row r="218" spans="1:329" ht="12.5" x14ac:dyDescent="0.25">
      <c r="A218"/>
      <c r="B218" s="26"/>
      <c r="C218" s="26"/>
      <c r="D218" s="26"/>
      <c r="E218" s="26"/>
      <c r="F218" s="26"/>
      <c r="G218" s="26"/>
      <c r="H218" s="26"/>
      <c r="I218" s="26"/>
      <c r="J218" s="26"/>
      <c r="K218" s="26"/>
      <c r="L218" s="26"/>
      <c r="M218" s="26"/>
      <c r="N218" s="26"/>
      <c r="O218" s="26"/>
      <c r="P218" s="26"/>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row>
    <row r="219" spans="1:329" ht="12.5" x14ac:dyDescent="0.25">
      <c r="A219"/>
      <c r="B219" s="26"/>
      <c r="C219" s="26"/>
      <c r="D219" s="26"/>
      <c r="E219" s="26"/>
      <c r="F219" s="26"/>
      <c r="G219" s="26"/>
      <c r="H219" s="26"/>
      <c r="I219" s="26"/>
      <c r="J219" s="26"/>
      <c r="K219" s="26"/>
      <c r="L219" s="26"/>
      <c r="M219" s="26"/>
      <c r="N219" s="26"/>
      <c r="O219" s="26"/>
      <c r="P219" s="26"/>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row>
    <row r="220" spans="1:329" ht="12.5" x14ac:dyDescent="0.25">
      <c r="A220"/>
      <c r="B220" s="26"/>
      <c r="C220" s="26"/>
      <c r="D220" s="26"/>
      <c r="E220" s="26"/>
      <c r="F220" s="26"/>
      <c r="G220" s="26"/>
      <c r="H220" s="26"/>
      <c r="I220" s="26"/>
      <c r="J220" s="26"/>
      <c r="K220" s="26"/>
      <c r="L220" s="26"/>
      <c r="M220" s="26"/>
      <c r="N220" s="26"/>
      <c r="O220" s="26"/>
      <c r="P220" s="26"/>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row>
    <row r="221" spans="1:329" ht="12.5" x14ac:dyDescent="0.25">
      <c r="A221"/>
      <c r="B221" s="26"/>
      <c r="C221" s="26"/>
      <c r="D221" s="26"/>
      <c r="E221" s="26"/>
      <c r="F221" s="26"/>
      <c r="G221" s="26"/>
      <c r="H221" s="26"/>
      <c r="I221" s="26"/>
      <c r="J221" s="26"/>
      <c r="K221" s="26"/>
      <c r="L221" s="26"/>
      <c r="M221" s="26"/>
      <c r="N221" s="26"/>
      <c r="O221" s="26"/>
      <c r="P221" s="26"/>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row>
    <row r="222" spans="1:329" ht="12.5" x14ac:dyDescent="0.25">
      <c r="A222"/>
      <c r="B222" s="26"/>
      <c r="C222" s="26"/>
      <c r="D222" s="26"/>
      <c r="E222" s="26"/>
      <c r="F222" s="26"/>
      <c r="G222" s="26"/>
      <c r="H222" s="26"/>
      <c r="I222" s="26"/>
      <c r="J222" s="26"/>
      <c r="K222" s="26"/>
      <c r="L222" s="26"/>
      <c r="M222" s="26"/>
      <c r="N222" s="26"/>
      <c r="O222" s="26"/>
      <c r="P222" s="26"/>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row>
    <row r="223" spans="1:329" ht="12.5" x14ac:dyDescent="0.25">
      <c r="A223"/>
      <c r="B223" s="26"/>
      <c r="C223" s="26"/>
      <c r="D223" s="26"/>
      <c r="E223" s="26"/>
      <c r="F223" s="26"/>
      <c r="G223" s="26"/>
      <c r="H223" s="26"/>
      <c r="I223" s="26"/>
      <c r="J223" s="26"/>
      <c r="K223" s="26"/>
      <c r="L223" s="26"/>
      <c r="M223" s="26"/>
      <c r="N223" s="26"/>
      <c r="O223" s="26"/>
      <c r="P223" s="26"/>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row>
    <row r="224" spans="1:329" ht="12.5" x14ac:dyDescent="0.25">
      <c r="A224"/>
      <c r="B224" s="26"/>
      <c r="C224" s="26"/>
      <c r="D224" s="26"/>
      <c r="E224" s="26"/>
      <c r="F224" s="26"/>
      <c r="G224" s="26"/>
      <c r="H224" s="26"/>
      <c r="I224" s="26"/>
      <c r="J224" s="26"/>
      <c r="K224" s="26"/>
      <c r="L224" s="26"/>
      <c r="M224" s="26"/>
      <c r="N224" s="26"/>
      <c r="O224" s="26"/>
      <c r="P224" s="26"/>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row>
    <row r="225" spans="1:329" ht="12.5" x14ac:dyDescent="0.25">
      <c r="A225"/>
      <c r="B225" s="26"/>
      <c r="C225" s="26"/>
      <c r="D225" s="26"/>
      <c r="E225" s="26"/>
      <c r="F225" s="26"/>
      <c r="G225" s="26"/>
      <c r="H225" s="26"/>
      <c r="I225" s="26"/>
      <c r="J225" s="26"/>
      <c r="K225" s="26"/>
      <c r="L225" s="26"/>
      <c r="M225" s="26"/>
      <c r="N225" s="26"/>
      <c r="O225" s="26"/>
      <c r="P225" s="26"/>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row>
    <row r="226" spans="1:329" ht="12.5" x14ac:dyDescent="0.25">
      <c r="A226"/>
      <c r="B226" s="26"/>
      <c r="C226" s="26"/>
      <c r="D226" s="26"/>
      <c r="E226" s="26"/>
      <c r="F226" s="26"/>
      <c r="G226" s="26"/>
      <c r="H226" s="26"/>
      <c r="I226" s="26"/>
      <c r="J226" s="26"/>
      <c r="K226" s="26"/>
      <c r="L226" s="26"/>
      <c r="M226" s="26"/>
      <c r="N226" s="26"/>
      <c r="O226" s="26"/>
      <c r="P226" s="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row>
    <row r="227" spans="1:329" ht="12.5" x14ac:dyDescent="0.25">
      <c r="A227"/>
      <c r="B227" s="26"/>
      <c r="C227" s="26"/>
      <c r="D227" s="26"/>
      <c r="E227" s="26"/>
      <c r="F227" s="26"/>
      <c r="G227" s="26"/>
      <c r="H227" s="26"/>
      <c r="I227" s="26"/>
      <c r="J227" s="26"/>
      <c r="K227" s="26"/>
      <c r="L227" s="26"/>
      <c r="M227" s="26"/>
      <c r="N227" s="26"/>
      <c r="O227" s="26"/>
      <c r="P227" s="26"/>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row>
    <row r="228" spans="1:329" ht="12.5" x14ac:dyDescent="0.25">
      <c r="A228"/>
      <c r="B228" s="26"/>
      <c r="C228" s="26"/>
      <c r="D228" s="26"/>
      <c r="E228" s="26"/>
      <c r="F228" s="26"/>
      <c r="G228" s="26"/>
      <c r="H228" s="26"/>
      <c r="I228" s="26"/>
      <c r="J228" s="26"/>
      <c r="K228" s="26"/>
      <c r="L228" s="26"/>
      <c r="M228" s="26"/>
      <c r="N228" s="26"/>
      <c r="O228" s="26"/>
      <c r="P228" s="26"/>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row>
    <row r="229" spans="1:329" ht="12.5" x14ac:dyDescent="0.25">
      <c r="A229"/>
      <c r="B229" s="26"/>
      <c r="C229" s="26"/>
      <c r="D229" s="26"/>
      <c r="E229" s="26"/>
      <c r="F229" s="26"/>
      <c r="G229" s="26"/>
      <c r="H229" s="26"/>
      <c r="I229" s="26"/>
      <c r="J229" s="26"/>
      <c r="K229" s="26"/>
      <c r="L229" s="26"/>
      <c r="M229" s="26"/>
      <c r="N229" s="26"/>
      <c r="O229" s="26"/>
      <c r="P229" s="26"/>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row>
    <row r="230" spans="1:329" ht="12.5" x14ac:dyDescent="0.25">
      <c r="A230"/>
      <c r="B230" s="26"/>
      <c r="C230" s="26"/>
      <c r="D230" s="26"/>
      <c r="E230" s="26"/>
      <c r="F230" s="26"/>
      <c r="G230" s="26"/>
      <c r="H230" s="26"/>
      <c r="I230" s="26"/>
      <c r="J230" s="26"/>
      <c r="K230" s="26"/>
      <c r="L230" s="26"/>
      <c r="M230" s="26"/>
      <c r="N230" s="26"/>
      <c r="O230" s="26"/>
      <c r="P230" s="26"/>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row>
    <row r="231" spans="1:329" ht="12.5" x14ac:dyDescent="0.25">
      <c r="A231"/>
      <c r="B231" s="26"/>
      <c r="C231" s="26"/>
      <c r="D231" s="26"/>
      <c r="E231" s="26"/>
      <c r="F231" s="26"/>
      <c r="G231" s="26"/>
      <c r="H231" s="26"/>
      <c r="I231" s="26"/>
      <c r="J231" s="26"/>
      <c r="K231" s="26"/>
      <c r="L231" s="26"/>
      <c r="M231" s="26"/>
      <c r="N231" s="26"/>
      <c r="O231" s="26"/>
      <c r="P231" s="26"/>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row>
    <row r="232" spans="1:329" ht="12.5" x14ac:dyDescent="0.25">
      <c r="A232"/>
      <c r="B232" s="26"/>
      <c r="C232" s="26"/>
      <c r="D232" s="26"/>
      <c r="E232" s="26"/>
      <c r="F232" s="26"/>
      <c r="G232" s="26"/>
      <c r="H232" s="26"/>
      <c r="I232" s="26"/>
      <c r="J232" s="26"/>
      <c r="K232" s="26"/>
      <c r="L232" s="26"/>
      <c r="M232" s="26"/>
      <c r="N232" s="26"/>
      <c r="O232" s="26"/>
      <c r="P232" s="26"/>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row>
    <row r="233" spans="1:329" ht="12.5" x14ac:dyDescent="0.25">
      <c r="A233"/>
      <c r="B233" s="26"/>
      <c r="C233" s="26"/>
      <c r="D233" s="26"/>
      <c r="E233" s="26"/>
      <c r="F233" s="26"/>
      <c r="G233" s="26"/>
      <c r="H233" s="26"/>
      <c r="I233" s="26"/>
      <c r="J233" s="26"/>
      <c r="K233" s="26"/>
      <c r="L233" s="26"/>
      <c r="M233" s="26"/>
      <c r="N233" s="26"/>
      <c r="O233" s="26"/>
      <c r="P233" s="26"/>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row>
    <row r="234" spans="1:329" ht="12.5" x14ac:dyDescent="0.25">
      <c r="A234"/>
      <c r="B234" s="26"/>
      <c r="C234" s="26"/>
      <c r="D234" s="26"/>
      <c r="E234" s="26"/>
      <c r="F234" s="26"/>
      <c r="G234" s="26"/>
      <c r="H234" s="26"/>
      <c r="I234" s="26"/>
      <c r="J234" s="26"/>
      <c r="K234" s="26"/>
      <c r="L234" s="26"/>
      <c r="M234" s="26"/>
      <c r="N234" s="26"/>
      <c r="O234" s="26"/>
      <c r="P234" s="26"/>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row>
    <row r="235" spans="1:329" ht="12.5" x14ac:dyDescent="0.25">
      <c r="A235"/>
      <c r="B235" s="26"/>
      <c r="C235" s="26"/>
      <c r="D235" s="26"/>
      <c r="E235" s="26"/>
      <c r="F235" s="26"/>
      <c r="G235" s="26"/>
      <c r="H235" s="26"/>
      <c r="I235" s="26"/>
      <c r="J235" s="26"/>
      <c r="K235" s="26"/>
      <c r="L235" s="26"/>
      <c r="M235" s="26"/>
      <c r="N235" s="26"/>
      <c r="O235" s="26"/>
      <c r="P235" s="26"/>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row>
    <row r="236" spans="1:329" ht="12.5" x14ac:dyDescent="0.25">
      <c r="A236"/>
      <c r="B236" s="26"/>
      <c r="C236" s="26"/>
      <c r="D236" s="26"/>
      <c r="E236" s="26"/>
      <c r="F236" s="26"/>
      <c r="G236" s="26"/>
      <c r="H236" s="26"/>
      <c r="I236" s="26"/>
      <c r="J236" s="26"/>
      <c r="K236" s="26"/>
      <c r="L236" s="26"/>
      <c r="M236" s="26"/>
      <c r="N236" s="26"/>
      <c r="O236" s="26"/>
      <c r="P236" s="2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row>
    <row r="237" spans="1:329" ht="12.5" x14ac:dyDescent="0.25">
      <c r="A237"/>
      <c r="B237" s="26"/>
      <c r="C237" s="26"/>
      <c r="D237" s="26"/>
      <c r="E237" s="26"/>
      <c r="F237" s="26"/>
      <c r="G237" s="26"/>
      <c r="H237" s="26"/>
      <c r="I237" s="26"/>
      <c r="J237" s="26"/>
      <c r="K237" s="26"/>
      <c r="L237" s="26"/>
      <c r="M237" s="26"/>
      <c r="N237" s="26"/>
      <c r="O237" s="26"/>
      <c r="P237" s="26"/>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row>
    <row r="238" spans="1:329" ht="12.5" x14ac:dyDescent="0.25">
      <c r="A238"/>
      <c r="B238" s="26"/>
      <c r="C238" s="26"/>
      <c r="D238" s="26"/>
      <c r="E238" s="26"/>
      <c r="F238" s="26"/>
      <c r="G238" s="26"/>
      <c r="H238" s="26"/>
      <c r="I238" s="26"/>
      <c r="J238" s="26"/>
      <c r="K238" s="26"/>
      <c r="L238" s="26"/>
      <c r="M238" s="26"/>
      <c r="N238" s="26"/>
      <c r="O238" s="26"/>
      <c r="P238" s="26"/>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row>
    <row r="239" spans="1:329" ht="12.5" x14ac:dyDescent="0.25">
      <c r="A239"/>
      <c r="B239" s="26"/>
      <c r="C239" s="26"/>
      <c r="D239" s="26"/>
      <c r="E239" s="26"/>
      <c r="F239" s="26"/>
      <c r="G239" s="26"/>
      <c r="H239" s="26"/>
      <c r="I239" s="26"/>
      <c r="J239" s="26"/>
      <c r="K239" s="26"/>
      <c r="L239" s="26"/>
      <c r="M239" s="26"/>
      <c r="N239" s="26"/>
      <c r="O239" s="26"/>
      <c r="P239" s="26"/>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row>
    <row r="240" spans="1:329" ht="12.5" x14ac:dyDescent="0.25">
      <c r="A240"/>
      <c r="B240" s="26"/>
      <c r="C240" s="26"/>
      <c r="D240" s="26"/>
      <c r="E240" s="26"/>
      <c r="F240" s="26"/>
      <c r="G240" s="26"/>
      <c r="H240" s="26"/>
      <c r="I240" s="26"/>
      <c r="J240" s="26"/>
      <c r="K240" s="26"/>
      <c r="L240" s="26"/>
      <c r="M240" s="26"/>
      <c r="N240" s="26"/>
      <c r="O240" s="26"/>
      <c r="P240" s="26"/>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row>
    <row r="241" spans="1:329" ht="12.5" x14ac:dyDescent="0.25">
      <c r="A241"/>
      <c r="B241" s="26"/>
      <c r="C241" s="26"/>
      <c r="D241" s="26"/>
      <c r="E241" s="26"/>
      <c r="F241" s="26"/>
      <c r="G241" s="26"/>
      <c r="H241" s="26"/>
      <c r="I241" s="26"/>
      <c r="J241" s="26"/>
      <c r="K241" s="26"/>
      <c r="L241" s="26"/>
      <c r="M241" s="26"/>
      <c r="N241" s="26"/>
      <c r="O241" s="26"/>
      <c r="P241" s="26"/>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row>
    <row r="242" spans="1:329" ht="12.5" x14ac:dyDescent="0.25">
      <c r="A242"/>
      <c r="B242" s="26"/>
      <c r="C242" s="26"/>
      <c r="D242" s="26"/>
      <c r="E242" s="26"/>
      <c r="F242" s="26"/>
      <c r="G242" s="26"/>
      <c r="H242" s="26"/>
      <c r="I242" s="26"/>
      <c r="J242" s="26"/>
      <c r="K242" s="26"/>
      <c r="L242" s="26"/>
      <c r="M242" s="26"/>
      <c r="N242" s="26"/>
      <c r="O242" s="26"/>
      <c r="P242" s="26"/>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row>
    <row r="243" spans="1:329" ht="12.5" x14ac:dyDescent="0.25">
      <c r="A243"/>
      <c r="B243" s="26"/>
      <c r="C243" s="26"/>
      <c r="D243" s="26"/>
      <c r="E243" s="26"/>
      <c r="F243" s="26"/>
      <c r="G243" s="26"/>
      <c r="H243" s="26"/>
      <c r="I243" s="26"/>
      <c r="J243" s="26"/>
      <c r="K243" s="26"/>
      <c r="L243" s="26"/>
      <c r="M243" s="26"/>
      <c r="N243" s="26"/>
      <c r="O243" s="26"/>
      <c r="P243" s="26"/>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row>
    <row r="244" spans="1:329" ht="12.5" x14ac:dyDescent="0.25">
      <c r="A244"/>
      <c r="B244" s="26"/>
      <c r="C244" s="26"/>
      <c r="D244" s="26"/>
      <c r="E244" s="26"/>
      <c r="F244" s="26"/>
      <c r="G244" s="26"/>
      <c r="H244" s="26"/>
      <c r="I244" s="26"/>
      <c r="J244" s="26"/>
      <c r="K244" s="26"/>
      <c r="L244" s="26"/>
      <c r="M244" s="26"/>
      <c r="N244" s="26"/>
      <c r="O244" s="26"/>
      <c r="P244" s="26"/>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row>
    <row r="245" spans="1:329" ht="12.5" x14ac:dyDescent="0.25">
      <c r="A245"/>
      <c r="B245" s="26"/>
      <c r="C245" s="26"/>
      <c r="D245" s="26"/>
      <c r="E245" s="26"/>
      <c r="F245" s="26"/>
      <c r="G245" s="26"/>
      <c r="H245" s="26"/>
      <c r="I245" s="26"/>
      <c r="J245" s="26"/>
      <c r="K245" s="26"/>
      <c r="L245" s="26"/>
      <c r="M245" s="26"/>
      <c r="N245" s="26"/>
      <c r="O245" s="26"/>
      <c r="P245" s="26"/>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row>
    <row r="246" spans="1:329" ht="12.5" x14ac:dyDescent="0.25">
      <c r="A246"/>
      <c r="B246" s="26"/>
      <c r="C246" s="26"/>
      <c r="D246" s="26"/>
      <c r="E246" s="26"/>
      <c r="F246" s="26"/>
      <c r="G246" s="26"/>
      <c r="H246" s="26"/>
      <c r="I246" s="26"/>
      <c r="J246" s="26"/>
      <c r="K246" s="26"/>
      <c r="L246" s="26"/>
      <c r="M246" s="26"/>
      <c r="N246" s="26"/>
      <c r="O246" s="26"/>
      <c r="P246" s="2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row>
    <row r="247" spans="1:329" ht="12.5" x14ac:dyDescent="0.25">
      <c r="A247"/>
      <c r="B247" s="26"/>
      <c r="C247" s="26"/>
      <c r="D247" s="26"/>
      <c r="E247" s="26"/>
      <c r="F247" s="26"/>
      <c r="G247" s="26"/>
      <c r="H247" s="26"/>
      <c r="I247" s="26"/>
      <c r="J247" s="26"/>
      <c r="K247" s="26"/>
      <c r="L247" s="26"/>
      <c r="M247" s="26"/>
      <c r="N247" s="26"/>
      <c r="O247" s="26"/>
      <c r="P247" s="26"/>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row>
    <row r="248" spans="1:329" ht="12.5" x14ac:dyDescent="0.25">
      <c r="A248"/>
      <c r="B248" s="26"/>
      <c r="C248" s="26"/>
      <c r="D248" s="26"/>
      <c r="E248" s="26"/>
      <c r="F248" s="26"/>
      <c r="G248" s="26"/>
      <c r="H248" s="26"/>
      <c r="I248" s="26"/>
      <c r="J248" s="26"/>
      <c r="K248" s="26"/>
      <c r="L248" s="26"/>
      <c r="M248" s="26"/>
      <c r="N248" s="26"/>
      <c r="O248" s="26"/>
      <c r="P248" s="26"/>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row>
    <row r="249" spans="1:329" ht="12.5" x14ac:dyDescent="0.25">
      <c r="A249"/>
      <c r="B249" s="26"/>
      <c r="C249" s="26"/>
      <c r="D249" s="26"/>
      <c r="E249" s="26"/>
      <c r="F249" s="26"/>
      <c r="G249" s="26"/>
      <c r="H249" s="26"/>
      <c r="I249" s="26"/>
      <c r="J249" s="26"/>
      <c r="K249" s="26"/>
      <c r="L249" s="26"/>
      <c r="M249" s="26"/>
      <c r="N249" s="26"/>
      <c r="O249" s="26"/>
      <c r="P249" s="26"/>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row>
    <row r="250" spans="1:329" ht="12.5" x14ac:dyDescent="0.25">
      <c r="A250"/>
      <c r="B250" s="26"/>
      <c r="C250" s="26"/>
      <c r="D250" s="26"/>
      <c r="E250" s="26"/>
      <c r="F250" s="26"/>
      <c r="G250" s="26"/>
      <c r="H250" s="26"/>
      <c r="I250" s="26"/>
      <c r="J250" s="26"/>
      <c r="K250" s="26"/>
      <c r="L250" s="26"/>
      <c r="M250" s="26"/>
      <c r="N250" s="26"/>
      <c r="O250" s="26"/>
      <c r="P250" s="26"/>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row>
    <row r="251" spans="1:329" ht="12.5" x14ac:dyDescent="0.25">
      <c r="A251"/>
      <c r="B251" s="26"/>
      <c r="C251" s="26"/>
      <c r="D251" s="26"/>
      <c r="E251" s="26"/>
      <c r="F251" s="26"/>
      <c r="G251" s="26"/>
      <c r="H251" s="26"/>
      <c r="I251" s="26"/>
      <c r="J251" s="26"/>
      <c r="K251" s="26"/>
      <c r="L251" s="26"/>
      <c r="M251" s="26"/>
      <c r="N251" s="26"/>
      <c r="O251" s="26"/>
      <c r="P251" s="26"/>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row>
    <row r="252" spans="1:329" ht="12.5" x14ac:dyDescent="0.25">
      <c r="A252"/>
      <c r="B252" s="26"/>
      <c r="C252" s="26"/>
      <c r="D252" s="26"/>
      <c r="E252" s="26"/>
      <c r="F252" s="26"/>
      <c r="G252" s="26"/>
      <c r="H252" s="26"/>
      <c r="I252" s="26"/>
      <c r="J252" s="26"/>
      <c r="K252" s="26"/>
      <c r="L252" s="26"/>
      <c r="M252" s="26"/>
      <c r="N252" s="26"/>
      <c r="O252" s="26"/>
      <c r="P252" s="26"/>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row>
    <row r="253" spans="1:329" ht="12.5" x14ac:dyDescent="0.25">
      <c r="A253"/>
      <c r="B253" s="26"/>
      <c r="C253" s="26"/>
      <c r="D253" s="26"/>
      <c r="E253" s="26"/>
      <c r="F253" s="26"/>
      <c r="G253" s="26"/>
      <c r="H253" s="26"/>
      <c r="I253" s="26"/>
      <c r="J253" s="26"/>
      <c r="K253" s="26"/>
      <c r="L253" s="26"/>
      <c r="M253" s="26"/>
      <c r="N253" s="26"/>
      <c r="O253" s="26"/>
      <c r="P253" s="26"/>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row>
    <row r="254" spans="1:329" ht="12.5" x14ac:dyDescent="0.25">
      <c r="A254"/>
      <c r="B254" s="26"/>
      <c r="C254" s="26"/>
      <c r="D254" s="26"/>
      <c r="E254" s="26"/>
      <c r="F254" s="26"/>
      <c r="G254" s="26"/>
      <c r="H254" s="26"/>
      <c r="I254" s="26"/>
      <c r="J254" s="26"/>
      <c r="K254" s="26"/>
      <c r="L254" s="26"/>
      <c r="M254" s="26"/>
      <c r="N254" s="26"/>
      <c r="O254" s="26"/>
      <c r="P254" s="26"/>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row>
    <row r="255" spans="1:329" ht="12.5" x14ac:dyDescent="0.25">
      <c r="A255"/>
      <c r="B255" s="26"/>
      <c r="C255" s="26"/>
      <c r="D255" s="26"/>
      <c r="E255" s="26"/>
      <c r="F255" s="26"/>
      <c r="G255" s="26"/>
      <c r="H255" s="26"/>
      <c r="I255" s="26"/>
      <c r="J255" s="26"/>
      <c r="K255" s="26"/>
      <c r="L255" s="26"/>
      <c r="M255" s="26"/>
      <c r="N255" s="26"/>
      <c r="O255" s="26"/>
      <c r="P255" s="26"/>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row>
    <row r="256" spans="1:329" ht="12.5" x14ac:dyDescent="0.25">
      <c r="A256"/>
      <c r="B256" s="26"/>
      <c r="C256" s="26"/>
      <c r="D256" s="26"/>
      <c r="E256" s="26"/>
      <c r="F256" s="26"/>
      <c r="G256" s="26"/>
      <c r="H256" s="26"/>
      <c r="I256" s="26"/>
      <c r="J256" s="26"/>
      <c r="K256" s="26"/>
      <c r="L256" s="26"/>
      <c r="M256" s="26"/>
      <c r="N256" s="26"/>
      <c r="O256" s="26"/>
      <c r="P256" s="2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row>
    <row r="257" spans="1:261" ht="12.5" x14ac:dyDescent="0.25">
      <c r="A257"/>
      <c r="B257" s="26"/>
      <c r="C257" s="26"/>
      <c r="D257" s="26"/>
      <c r="E257" s="26"/>
      <c r="F257" s="26"/>
      <c r="G257" s="26"/>
      <c r="H257" s="26"/>
      <c r="I257" s="26"/>
      <c r="J257" s="26"/>
      <c r="K257" s="26"/>
      <c r="L257" s="26"/>
      <c r="M257" s="26"/>
      <c r="N257" s="26"/>
      <c r="O257" s="26"/>
      <c r="P257" s="26"/>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row>
    <row r="258" spans="1:261" ht="12.5" x14ac:dyDescent="0.25">
      <c r="A258"/>
      <c r="B258" s="26"/>
      <c r="C258" s="26"/>
      <c r="D258" s="26"/>
      <c r="E258" s="26"/>
      <c r="F258" s="26"/>
      <c r="G258" s="26"/>
      <c r="H258" s="26"/>
      <c r="I258" s="26"/>
      <c r="J258" s="26"/>
      <c r="K258" s="26"/>
      <c r="L258" s="26"/>
      <c r="M258" s="26"/>
      <c r="N258" s="26"/>
      <c r="O258" s="26"/>
      <c r="P258" s="26"/>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row>
    <row r="259" spans="1:261" ht="12.5" x14ac:dyDescent="0.25">
      <c r="A259"/>
      <c r="B259" s="26"/>
      <c r="C259" s="26"/>
      <c r="D259" s="26"/>
      <c r="E259" s="26"/>
      <c r="F259" s="26"/>
      <c r="G259" s="26"/>
      <c r="H259" s="26"/>
      <c r="I259" s="26"/>
      <c r="J259" s="26"/>
      <c r="K259" s="26"/>
      <c r="L259" s="26"/>
      <c r="M259" s="26"/>
      <c r="N259" s="26"/>
      <c r="O259" s="26"/>
      <c r="P259" s="26"/>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row>
    <row r="260" spans="1:261" ht="12.5" x14ac:dyDescent="0.25">
      <c r="A260"/>
      <c r="B260" s="26"/>
      <c r="C260" s="26"/>
      <c r="D260" s="26"/>
      <c r="E260" s="26"/>
      <c r="F260" s="26"/>
      <c r="G260" s="26"/>
      <c r="H260" s="26"/>
      <c r="I260" s="26"/>
      <c r="J260" s="26"/>
      <c r="K260" s="26"/>
      <c r="L260" s="26"/>
      <c r="M260" s="26"/>
      <c r="N260" s="26"/>
      <c r="O260" s="26"/>
      <c r="P260" s="26"/>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row>
    <row r="261" spans="1:261" ht="12.5" x14ac:dyDescent="0.25">
      <c r="A261"/>
      <c r="B261" s="26"/>
      <c r="C261" s="26"/>
      <c r="D261" s="26"/>
      <c r="E261" s="26"/>
      <c r="F261" s="26"/>
      <c r="G261" s="26"/>
      <c r="H261" s="26"/>
      <c r="I261" s="26"/>
      <c r="J261" s="26"/>
      <c r="K261" s="26"/>
      <c r="L261" s="26"/>
      <c r="M261" s="26"/>
      <c r="N261" s="26"/>
      <c r="O261" s="26"/>
      <c r="P261" s="26"/>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row>
    <row r="262" spans="1:261" ht="12.5" x14ac:dyDescent="0.25">
      <c r="A262"/>
      <c r="B262" s="26"/>
      <c r="C262" s="26"/>
      <c r="D262" s="26"/>
      <c r="E262" s="26"/>
      <c r="F262" s="26"/>
      <c r="G262" s="26"/>
      <c r="H262" s="26"/>
      <c r="I262" s="26"/>
      <c r="J262" s="26"/>
      <c r="K262" s="26"/>
      <c r="L262" s="26"/>
      <c r="M262" s="26"/>
      <c r="N262" s="26"/>
      <c r="O262" s="26"/>
      <c r="P262" s="26"/>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row>
    <row r="263" spans="1:261" ht="12.5" x14ac:dyDescent="0.25">
      <c r="A263"/>
      <c r="B263" s="26"/>
      <c r="C263" s="26"/>
      <c r="D263" s="26"/>
      <c r="E263" s="26"/>
      <c r="F263" s="26"/>
      <c r="G263" s="26"/>
      <c r="H263" s="26"/>
      <c r="I263" s="26"/>
      <c r="J263" s="26"/>
      <c r="K263" s="26"/>
      <c r="L263" s="26"/>
      <c r="M263" s="26"/>
      <c r="N263" s="26"/>
      <c r="O263" s="26"/>
      <c r="P263" s="26"/>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row>
    <row r="264" spans="1:261" ht="12.5" x14ac:dyDescent="0.25">
      <c r="A264"/>
      <c r="B264" s="26"/>
      <c r="C264" s="26"/>
      <c r="D264" s="26"/>
      <c r="E264" s="26"/>
      <c r="F264" s="26"/>
      <c r="G264" s="26"/>
      <c r="H264" s="26"/>
      <c r="I264" s="26"/>
      <c r="J264" s="26"/>
      <c r="K264" s="26"/>
      <c r="L264" s="26"/>
      <c r="M264" s="26"/>
      <c r="N264" s="26"/>
      <c r="O264" s="26"/>
      <c r="P264" s="26"/>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row>
    <row r="265" spans="1:261" ht="12.5" x14ac:dyDescent="0.25">
      <c r="A265"/>
      <c r="B265" s="26"/>
      <c r="C265" s="26"/>
      <c r="D265" s="26"/>
      <c r="E265" s="26"/>
      <c r="F265" s="26"/>
      <c r="G265" s="26"/>
      <c r="H265" s="26"/>
      <c r="I265" s="26"/>
      <c r="J265" s="26"/>
      <c r="K265" s="26"/>
      <c r="L265" s="26"/>
      <c r="M265" s="26"/>
      <c r="N265" s="26"/>
      <c r="O265" s="26"/>
      <c r="P265" s="26"/>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row>
    <row r="266" spans="1:261" ht="12.5" x14ac:dyDescent="0.25">
      <c r="A266"/>
      <c r="B266" s="26"/>
      <c r="C266" s="26"/>
      <c r="D266" s="26"/>
      <c r="E266" s="26"/>
      <c r="F266" s="26"/>
      <c r="G266" s="26"/>
      <c r="H266" s="26"/>
      <c r="I266" s="26"/>
      <c r="J266" s="26"/>
      <c r="K266" s="26"/>
      <c r="L266" s="26"/>
      <c r="M266" s="26"/>
      <c r="N266" s="26"/>
      <c r="O266" s="26"/>
      <c r="P266" s="2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row>
    <row r="267" spans="1:261" ht="12.5" x14ac:dyDescent="0.25">
      <c r="A267"/>
      <c r="B267" s="26"/>
      <c r="C267" s="26"/>
      <c r="D267" s="26"/>
      <c r="E267" s="26"/>
      <c r="F267" s="26"/>
      <c r="G267" s="26"/>
      <c r="H267" s="26"/>
      <c r="I267" s="26"/>
      <c r="J267" s="26"/>
      <c r="K267" s="26"/>
      <c r="L267" s="26"/>
      <c r="M267" s="26"/>
      <c r="N267" s="26"/>
      <c r="O267" s="26"/>
      <c r="P267" s="26"/>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row>
    <row r="268" spans="1:261" ht="12.5" x14ac:dyDescent="0.25">
      <c r="A268"/>
      <c r="B268" s="26"/>
      <c r="C268" s="26"/>
      <c r="D268" s="26"/>
      <c r="E268" s="26"/>
      <c r="F268" s="26"/>
      <c r="G268" s="26"/>
      <c r="H268" s="26"/>
      <c r="I268" s="26"/>
      <c r="J268" s="26"/>
      <c r="K268" s="26"/>
      <c r="L268" s="26"/>
      <c r="M268" s="26"/>
      <c r="N268" s="26"/>
      <c r="O268" s="26"/>
      <c r="P268" s="26"/>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row>
    <row r="269" spans="1:261" ht="12.5" x14ac:dyDescent="0.25">
      <c r="A269"/>
      <c r="B269" s="26"/>
      <c r="C269" s="26"/>
      <c r="D269" s="26"/>
      <c r="E269" s="26"/>
      <c r="F269" s="26"/>
      <c r="G269" s="26"/>
      <c r="H269" s="26"/>
      <c r="I269" s="26"/>
      <c r="J269" s="26"/>
      <c r="K269" s="26"/>
      <c r="L269" s="26"/>
      <c r="M269" s="26"/>
      <c r="N269" s="26"/>
      <c r="O269" s="26"/>
      <c r="P269" s="26"/>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row>
    <row r="270" spans="1:261" ht="12.5" x14ac:dyDescent="0.25">
      <c r="A270"/>
      <c r="B270" s="26"/>
      <c r="C270" s="26"/>
      <c r="D270" s="26"/>
      <c r="E270" s="26"/>
      <c r="F270" s="26"/>
      <c r="G270" s="26"/>
      <c r="H270" s="26"/>
      <c r="I270" s="26"/>
      <c r="J270" s="26"/>
      <c r="K270" s="26"/>
      <c r="L270" s="26"/>
      <c r="M270" s="26"/>
      <c r="N270" s="26"/>
      <c r="O270" s="26"/>
      <c r="P270" s="26"/>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row>
    <row r="271" spans="1:261" ht="12.5" x14ac:dyDescent="0.25">
      <c r="A271"/>
      <c r="B271" s="26"/>
      <c r="C271" s="26"/>
      <c r="D271" s="26"/>
      <c r="E271" s="26"/>
      <c r="F271" s="26"/>
      <c r="G271" s="26"/>
      <c r="H271" s="26"/>
      <c r="I271" s="26"/>
      <c r="J271" s="26"/>
      <c r="K271" s="26"/>
      <c r="L271" s="26"/>
      <c r="M271" s="26"/>
      <c r="N271" s="26"/>
      <c r="O271" s="26"/>
      <c r="P271" s="26"/>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row>
    <row r="272" spans="1:261" ht="12.5" x14ac:dyDescent="0.25">
      <c r="A272"/>
      <c r="B272" s="26"/>
      <c r="C272" s="26"/>
      <c r="D272" s="26"/>
      <c r="E272" s="26"/>
      <c r="F272" s="26"/>
      <c r="G272" s="26"/>
      <c r="H272" s="26"/>
      <c r="I272" s="26"/>
      <c r="J272" s="26"/>
      <c r="K272" s="26"/>
      <c r="L272" s="26"/>
      <c r="M272" s="26"/>
      <c r="N272" s="26"/>
      <c r="O272" s="26"/>
      <c r="P272" s="26"/>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row>
    <row r="273" spans="1:261" ht="12.5" x14ac:dyDescent="0.25">
      <c r="A273"/>
      <c r="B273" s="26"/>
      <c r="C273" s="26"/>
      <c r="D273" s="26"/>
      <c r="E273" s="26"/>
      <c r="F273" s="26"/>
      <c r="G273" s="26"/>
      <c r="H273" s="26"/>
      <c r="I273" s="26"/>
      <c r="J273" s="26"/>
      <c r="K273" s="26"/>
      <c r="L273" s="26"/>
      <c r="M273" s="26"/>
      <c r="N273" s="26"/>
      <c r="O273" s="26"/>
      <c r="P273" s="26"/>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row>
    <row r="274" spans="1:261" ht="12.5" x14ac:dyDescent="0.25">
      <c r="A274"/>
      <c r="B274" s="26"/>
      <c r="C274" s="26"/>
      <c r="D274" s="26"/>
      <c r="E274" s="26"/>
      <c r="F274" s="26"/>
      <c r="G274" s="26"/>
      <c r="H274" s="26"/>
      <c r="I274" s="26"/>
      <c r="J274" s="26"/>
      <c r="K274" s="26"/>
      <c r="L274" s="26"/>
      <c r="M274" s="26"/>
      <c r="N274" s="26"/>
      <c r="O274" s="26"/>
      <c r="P274" s="26"/>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row>
    <row r="275" spans="1:261" ht="12.5" x14ac:dyDescent="0.25">
      <c r="A275"/>
      <c r="B275" s="26"/>
      <c r="C275" s="26"/>
      <c r="D275" s="26"/>
      <c r="E275" s="26"/>
      <c r="F275" s="26"/>
      <c r="G275" s="26"/>
      <c r="H275" s="26"/>
      <c r="I275" s="26"/>
      <c r="J275" s="26"/>
      <c r="K275" s="26"/>
      <c r="L275" s="26"/>
      <c r="M275" s="26"/>
      <c r="N275" s="26"/>
      <c r="O275" s="26"/>
      <c r="P275" s="26"/>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row>
    <row r="276" spans="1:261" ht="12.5" x14ac:dyDescent="0.25">
      <c r="A276"/>
      <c r="B276" s="26"/>
      <c r="C276" s="26"/>
      <c r="D276" s="26"/>
      <c r="E276" s="26"/>
      <c r="F276" s="26"/>
      <c r="G276" s="26"/>
      <c r="H276" s="26"/>
      <c r="I276" s="26"/>
      <c r="J276" s="26"/>
      <c r="K276" s="26"/>
      <c r="L276" s="26"/>
      <c r="M276" s="26"/>
      <c r="N276" s="26"/>
      <c r="O276" s="26"/>
      <c r="P276" s="2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row>
    <row r="277" spans="1:261" ht="12.5" x14ac:dyDescent="0.25">
      <c r="A277"/>
      <c r="B277" s="26"/>
      <c r="C277" s="26"/>
      <c r="D277" s="26"/>
      <c r="E277" s="26"/>
      <c r="F277" s="26"/>
      <c r="G277" s="26"/>
      <c r="H277" s="26"/>
      <c r="I277" s="26"/>
      <c r="J277" s="26"/>
      <c r="K277" s="26"/>
      <c r="L277" s="26"/>
      <c r="M277" s="26"/>
      <c r="N277" s="26"/>
      <c r="O277" s="26"/>
      <c r="P277" s="26"/>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row>
    <row r="278" spans="1:261" ht="12.5" x14ac:dyDescent="0.25">
      <c r="A278"/>
      <c r="B278" s="26"/>
      <c r="C278" s="26"/>
      <c r="D278" s="26"/>
      <c r="E278" s="26"/>
      <c r="F278" s="26"/>
      <c r="G278" s="26"/>
      <c r="H278" s="26"/>
      <c r="I278" s="26"/>
      <c r="J278" s="26"/>
      <c r="K278" s="26"/>
      <c r="L278" s="26"/>
      <c r="M278" s="26"/>
      <c r="N278" s="26"/>
      <c r="O278" s="26"/>
      <c r="P278" s="26"/>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row>
    <row r="279" spans="1:261" ht="12.5" x14ac:dyDescent="0.25">
      <c r="A279"/>
      <c r="B279" s="26"/>
      <c r="C279" s="26"/>
      <c r="D279" s="26"/>
      <c r="E279" s="26"/>
      <c r="F279" s="26"/>
      <c r="G279" s="26"/>
      <c r="H279" s="26"/>
      <c r="I279" s="26"/>
      <c r="J279" s="26"/>
      <c r="K279" s="26"/>
      <c r="L279" s="26"/>
      <c r="M279" s="26"/>
      <c r="N279" s="26"/>
      <c r="O279" s="26"/>
      <c r="P279" s="26"/>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row>
    <row r="280" spans="1:261" ht="12.5" x14ac:dyDescent="0.25">
      <c r="A280"/>
      <c r="B280" s="26"/>
      <c r="C280" s="26"/>
      <c r="D280" s="26"/>
      <c r="E280" s="26"/>
      <c r="F280" s="26"/>
      <c r="G280" s="26"/>
      <c r="H280" s="26"/>
      <c r="I280" s="26"/>
      <c r="J280" s="26"/>
      <c r="K280" s="26"/>
      <c r="L280" s="26"/>
      <c r="M280" s="26"/>
      <c r="N280" s="26"/>
      <c r="O280" s="26"/>
      <c r="P280" s="26"/>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row>
    <row r="281" spans="1:261" ht="12.5" x14ac:dyDescent="0.25">
      <c r="A281"/>
      <c r="B281" s="26"/>
      <c r="C281" s="26"/>
      <c r="D281" s="26"/>
      <c r="E281" s="26"/>
      <c r="F281" s="26"/>
      <c r="G281" s="26"/>
      <c r="H281" s="26"/>
      <c r="I281" s="26"/>
      <c r="J281" s="26"/>
      <c r="K281" s="26"/>
      <c r="L281" s="26"/>
      <c r="M281" s="26"/>
      <c r="N281" s="26"/>
      <c r="O281" s="26"/>
      <c r="P281" s="26"/>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row>
    <row r="282" spans="1:261" ht="12.5" x14ac:dyDescent="0.25">
      <c r="A282"/>
      <c r="B282" s="26"/>
      <c r="C282" s="26"/>
      <c r="D282" s="26"/>
      <c r="E282" s="26"/>
      <c r="F282" s="26"/>
      <c r="G282" s="26"/>
      <c r="H282" s="26"/>
      <c r="I282" s="26"/>
      <c r="J282" s="26"/>
      <c r="K282" s="26"/>
      <c r="L282" s="26"/>
      <c r="M282" s="26"/>
      <c r="N282" s="26"/>
      <c r="O282" s="26"/>
      <c r="P282" s="26"/>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row>
    <row r="283" spans="1:261" ht="12.5" x14ac:dyDescent="0.25">
      <c r="A283"/>
      <c r="B283" s="26"/>
      <c r="C283" s="26"/>
      <c r="D283" s="26"/>
      <c r="E283" s="26"/>
      <c r="F283" s="26"/>
      <c r="G283" s="26"/>
      <c r="H283" s="26"/>
      <c r="I283" s="26"/>
      <c r="J283" s="26"/>
      <c r="K283" s="26"/>
      <c r="L283" s="26"/>
      <c r="M283" s="26"/>
      <c r="N283" s="26"/>
      <c r="O283" s="26"/>
      <c r="P283" s="26"/>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row>
    <row r="284" spans="1:261" ht="12.5" x14ac:dyDescent="0.25">
      <c r="A284"/>
      <c r="B284" s="26"/>
      <c r="C284" s="26"/>
      <c r="D284" s="26"/>
      <c r="E284" s="26"/>
      <c r="F284" s="26"/>
      <c r="G284" s="26"/>
      <c r="H284" s="26"/>
      <c r="I284" s="26"/>
      <c r="J284" s="26"/>
      <c r="K284" s="26"/>
      <c r="L284" s="26"/>
      <c r="M284" s="26"/>
      <c r="N284" s="26"/>
      <c r="O284" s="26"/>
      <c r="P284" s="26"/>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row>
    <row r="285" spans="1:261" ht="12.5" x14ac:dyDescent="0.25">
      <c r="A285"/>
      <c r="B285" s="26"/>
      <c r="C285" s="26"/>
      <c r="D285" s="26"/>
      <c r="E285" s="26"/>
      <c r="F285" s="26"/>
      <c r="G285" s="26"/>
      <c r="H285" s="26"/>
      <c r="I285" s="26"/>
      <c r="J285" s="26"/>
      <c r="K285" s="26"/>
      <c r="L285" s="26"/>
      <c r="M285" s="26"/>
      <c r="N285" s="26"/>
      <c r="O285" s="26"/>
      <c r="P285" s="26"/>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row>
    <row r="286" spans="1:261" ht="12.5" x14ac:dyDescent="0.25">
      <c r="A286"/>
      <c r="B286" s="26"/>
      <c r="C286" s="26"/>
      <c r="D286" s="26"/>
      <c r="E286" s="26"/>
      <c r="F286" s="26"/>
      <c r="G286" s="26"/>
      <c r="H286" s="26"/>
      <c r="I286" s="26"/>
      <c r="J286" s="26"/>
      <c r="K286" s="26"/>
      <c r="L286" s="26"/>
      <c r="M286" s="26"/>
      <c r="N286" s="26"/>
      <c r="O286" s="26"/>
      <c r="P286" s="2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row>
    <row r="287" spans="1:261" ht="12.5" x14ac:dyDescent="0.25">
      <c r="A287"/>
      <c r="B287" s="26"/>
      <c r="C287" s="26"/>
      <c r="D287" s="26"/>
      <c r="E287" s="26"/>
      <c r="F287" s="26"/>
      <c r="G287" s="26"/>
      <c r="H287" s="26"/>
      <c r="I287" s="26"/>
      <c r="J287" s="26"/>
      <c r="K287" s="26"/>
      <c r="L287" s="26"/>
      <c r="M287" s="26"/>
      <c r="N287" s="26"/>
      <c r="O287" s="26"/>
      <c r="P287" s="26"/>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row>
    <row r="288" spans="1:261" ht="12.5" x14ac:dyDescent="0.25">
      <c r="A288"/>
      <c r="B288" s="26"/>
      <c r="C288" s="26"/>
      <c r="D288" s="26"/>
      <c r="E288" s="26"/>
      <c r="F288" s="26"/>
      <c r="G288" s="26"/>
      <c r="H288" s="26"/>
      <c r="I288" s="26"/>
      <c r="J288" s="26"/>
      <c r="K288" s="26"/>
      <c r="L288" s="26"/>
      <c r="M288" s="26"/>
      <c r="N288" s="26"/>
      <c r="O288" s="26"/>
      <c r="P288" s="26"/>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row>
    <row r="289" spans="1:261" ht="12.5" x14ac:dyDescent="0.25">
      <c r="A289"/>
      <c r="B289" s="26"/>
      <c r="C289" s="26"/>
      <c r="D289" s="26"/>
      <c r="E289" s="26"/>
      <c r="F289" s="26"/>
      <c r="G289" s="26"/>
      <c r="H289" s="26"/>
      <c r="I289" s="26"/>
      <c r="J289" s="26"/>
      <c r="K289" s="26"/>
      <c r="L289" s="26"/>
      <c r="M289" s="26"/>
      <c r="N289" s="26"/>
      <c r="O289" s="26"/>
      <c r="P289" s="26"/>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row>
    <row r="290" spans="1:261" ht="12.5" x14ac:dyDescent="0.25">
      <c r="A290"/>
      <c r="B290" s="26"/>
      <c r="C290" s="26"/>
      <c r="D290" s="26"/>
      <c r="E290" s="26"/>
      <c r="F290" s="26"/>
      <c r="G290" s="26"/>
      <c r="H290" s="26"/>
      <c r="I290" s="26"/>
      <c r="J290" s="26"/>
      <c r="K290" s="26"/>
      <c r="L290" s="26"/>
      <c r="M290" s="26"/>
      <c r="N290" s="26"/>
      <c r="O290" s="26"/>
      <c r="P290" s="26"/>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row>
    <row r="291" spans="1:261" ht="12.5" x14ac:dyDescent="0.25">
      <c r="A291"/>
      <c r="B291" s="26"/>
      <c r="C291" s="26"/>
      <c r="D291" s="26"/>
      <c r="E291" s="26"/>
      <c r="F291" s="26"/>
      <c r="G291" s="26"/>
      <c r="H291" s="26"/>
      <c r="I291" s="26"/>
      <c r="J291" s="26"/>
      <c r="K291" s="26"/>
      <c r="L291" s="26"/>
      <c r="M291" s="26"/>
      <c r="N291" s="26"/>
      <c r="O291" s="26"/>
      <c r="P291" s="26"/>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row>
    <row r="292" spans="1:261" ht="12.5" x14ac:dyDescent="0.25">
      <c r="A292"/>
      <c r="B292" s="26"/>
      <c r="C292" s="26"/>
      <c r="D292" s="26"/>
      <c r="E292" s="26"/>
      <c r="F292" s="26"/>
      <c r="G292" s="26"/>
      <c r="H292" s="26"/>
      <c r="I292" s="26"/>
      <c r="J292" s="26"/>
      <c r="K292" s="26"/>
      <c r="L292" s="26"/>
      <c r="M292" s="26"/>
      <c r="N292" s="26"/>
      <c r="O292" s="26"/>
      <c r="P292" s="26"/>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row>
    <row r="293" spans="1:261" ht="12.5" x14ac:dyDescent="0.25">
      <c r="A293"/>
      <c r="B293" s="26"/>
      <c r="C293" s="26"/>
      <c r="D293" s="26"/>
      <c r="E293" s="26"/>
      <c r="F293" s="26"/>
      <c r="G293" s="26"/>
      <c r="H293" s="26"/>
      <c r="I293" s="26"/>
      <c r="J293" s="26"/>
      <c r="K293" s="26"/>
      <c r="L293" s="26"/>
      <c r="M293" s="26"/>
      <c r="N293" s="26"/>
      <c r="O293" s="26"/>
      <c r="P293" s="26"/>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row>
    <row r="294" spans="1:261" ht="12.5" x14ac:dyDescent="0.25">
      <c r="A294"/>
      <c r="B294" s="26"/>
      <c r="C294" s="26"/>
      <c r="D294" s="26"/>
      <c r="E294" s="26"/>
      <c r="F294" s="26"/>
      <c r="G294" s="26"/>
      <c r="H294" s="26"/>
      <c r="I294" s="26"/>
      <c r="J294" s="26"/>
      <c r="K294" s="26"/>
      <c r="L294" s="26"/>
      <c r="M294" s="26"/>
      <c r="N294" s="26"/>
      <c r="O294" s="26"/>
      <c r="P294" s="26"/>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row>
    <row r="295" spans="1:261" ht="12.5" x14ac:dyDescent="0.25">
      <c r="A295"/>
      <c r="B295" s="26"/>
      <c r="C295" s="26"/>
      <c r="D295" s="26"/>
      <c r="E295" s="26"/>
      <c r="F295" s="26"/>
      <c r="G295" s="26"/>
      <c r="H295" s="26"/>
      <c r="I295" s="26"/>
      <c r="J295" s="26"/>
      <c r="K295" s="26"/>
      <c r="L295" s="26"/>
      <c r="M295" s="26"/>
      <c r="N295" s="26"/>
      <c r="O295" s="26"/>
      <c r="P295" s="26"/>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row>
    <row r="296" spans="1:261" ht="12.5" x14ac:dyDescent="0.25">
      <c r="A296"/>
      <c r="B296" s="26"/>
      <c r="C296" s="26"/>
      <c r="D296" s="26"/>
      <c r="E296" s="26"/>
      <c r="F296" s="26"/>
      <c r="G296" s="26"/>
      <c r="H296" s="26"/>
      <c r="I296" s="26"/>
      <c r="J296" s="26"/>
      <c r="K296" s="26"/>
      <c r="L296" s="26"/>
      <c r="M296" s="26"/>
      <c r="N296" s="26"/>
      <c r="O296" s="26"/>
      <c r="P296" s="2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row>
    <row r="297" spans="1:261" ht="12.5" x14ac:dyDescent="0.25">
      <c r="A297"/>
      <c r="B297" s="26"/>
      <c r="C297" s="26"/>
      <c r="D297" s="26"/>
      <c r="E297" s="26"/>
      <c r="F297" s="26"/>
      <c r="G297" s="26"/>
      <c r="H297" s="26"/>
      <c r="I297" s="26"/>
      <c r="J297" s="26"/>
      <c r="K297" s="26"/>
      <c r="L297" s="26"/>
      <c r="M297" s="26"/>
      <c r="N297" s="26"/>
      <c r="O297" s="26"/>
      <c r="P297" s="26"/>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row>
    <row r="298" spans="1:261" ht="12.5" x14ac:dyDescent="0.25">
      <c r="A298"/>
      <c r="B298" s="26"/>
      <c r="C298" s="26"/>
      <c r="D298" s="26"/>
      <c r="E298" s="26"/>
      <c r="F298" s="26"/>
      <c r="G298" s="26"/>
      <c r="H298" s="26"/>
      <c r="I298" s="26"/>
      <c r="J298" s="26"/>
      <c r="K298" s="26"/>
      <c r="L298" s="26"/>
      <c r="M298" s="26"/>
      <c r="N298" s="26"/>
      <c r="O298" s="26"/>
      <c r="P298" s="26"/>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row>
    <row r="299" spans="1:261" ht="12.5" x14ac:dyDescent="0.25">
      <c r="A299"/>
      <c r="B299" s="26"/>
      <c r="C299" s="26"/>
      <c r="D299" s="26"/>
      <c r="E299" s="26"/>
      <c r="F299" s="26"/>
      <c r="G299" s="26"/>
      <c r="H299" s="26"/>
      <c r="I299" s="26"/>
      <c r="J299" s="26"/>
      <c r="K299" s="26"/>
      <c r="L299" s="26"/>
      <c r="M299" s="26"/>
      <c r="N299" s="26"/>
      <c r="O299" s="26"/>
      <c r="P299" s="26"/>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row>
    <row r="300" spans="1:261" ht="12.5" x14ac:dyDescent="0.25">
      <c r="A300"/>
      <c r="B300" s="26"/>
      <c r="C300" s="26"/>
      <c r="D300" s="26"/>
      <c r="E300" s="26"/>
      <c r="F300" s="26"/>
      <c r="G300" s="26"/>
      <c r="H300" s="26"/>
      <c r="I300" s="26"/>
      <c r="J300" s="26"/>
      <c r="K300" s="26"/>
      <c r="L300" s="26"/>
      <c r="M300" s="26"/>
      <c r="N300" s="26"/>
      <c r="O300" s="26"/>
      <c r="P300" s="26"/>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row>
    <row r="301" spans="1:261" ht="12.5" x14ac:dyDescent="0.25">
      <c r="A301"/>
      <c r="B301" s="26"/>
      <c r="C301" s="26"/>
      <c r="D301" s="26"/>
      <c r="E301" s="26"/>
      <c r="F301" s="26"/>
      <c r="G301" s="26"/>
      <c r="H301" s="26"/>
      <c r="I301" s="26"/>
      <c r="J301" s="26"/>
      <c r="K301" s="26"/>
      <c r="L301" s="26"/>
      <c r="M301" s="26"/>
      <c r="N301" s="26"/>
      <c r="O301" s="26"/>
      <c r="P301" s="26"/>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row>
    <row r="302" spans="1:261" ht="12.5" x14ac:dyDescent="0.25">
      <c r="A302"/>
      <c r="B302" s="26"/>
      <c r="C302" s="26"/>
      <c r="D302" s="26"/>
      <c r="E302" s="26"/>
      <c r="F302" s="26"/>
      <c r="G302" s="26"/>
      <c r="H302" s="26"/>
      <c r="I302" s="26"/>
      <c r="J302" s="26"/>
      <c r="K302" s="26"/>
      <c r="L302" s="26"/>
      <c r="M302" s="26"/>
      <c r="N302" s="26"/>
      <c r="O302" s="26"/>
      <c r="P302" s="26"/>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row>
    <row r="303" spans="1:261" ht="12.5" x14ac:dyDescent="0.25">
      <c r="A303"/>
      <c r="B303" s="26"/>
      <c r="C303" s="26"/>
      <c r="D303" s="26"/>
      <c r="E303" s="26"/>
      <c r="F303" s="26"/>
      <c r="G303" s="26"/>
      <c r="H303" s="26"/>
      <c r="I303" s="26"/>
      <c r="J303" s="26"/>
      <c r="K303" s="26"/>
      <c r="L303" s="26"/>
      <c r="M303" s="26"/>
      <c r="N303" s="26"/>
      <c r="O303" s="26"/>
      <c r="P303" s="26"/>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row>
    <row r="304" spans="1:261" ht="12.5" x14ac:dyDescent="0.25">
      <c r="A304"/>
      <c r="B304" s="26"/>
      <c r="C304" s="26"/>
      <c r="D304" s="26"/>
      <c r="E304" s="26"/>
      <c r="F304" s="26"/>
      <c r="G304" s="26"/>
      <c r="H304" s="26"/>
      <c r="I304" s="26"/>
      <c r="J304" s="26"/>
      <c r="K304" s="26"/>
      <c r="L304" s="26"/>
      <c r="M304" s="26"/>
      <c r="N304" s="26"/>
      <c r="O304" s="26"/>
      <c r="P304" s="26"/>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row>
    <row r="305" spans="1:261" ht="12.5" x14ac:dyDescent="0.25">
      <c r="A305"/>
      <c r="B305" s="26"/>
      <c r="C305" s="26"/>
      <c r="D305" s="26"/>
      <c r="E305" s="26"/>
      <c r="F305" s="26"/>
      <c r="G305" s="26"/>
      <c r="H305" s="26"/>
      <c r="I305" s="26"/>
      <c r="J305" s="26"/>
      <c r="K305" s="26"/>
      <c r="L305" s="26"/>
      <c r="M305" s="26"/>
      <c r="N305" s="26"/>
      <c r="O305" s="26"/>
      <c r="P305" s="26"/>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row>
    <row r="306" spans="1:261" ht="12.5" x14ac:dyDescent="0.25">
      <c r="A306"/>
      <c r="B306" s="26"/>
      <c r="C306" s="26"/>
      <c r="D306" s="26"/>
      <c r="E306" s="26"/>
      <c r="F306" s="26"/>
      <c r="G306" s="26"/>
      <c r="H306" s="26"/>
      <c r="I306" s="26"/>
      <c r="J306" s="26"/>
      <c r="K306" s="26"/>
      <c r="L306" s="26"/>
      <c r="M306" s="26"/>
      <c r="N306" s="26"/>
      <c r="O306" s="26"/>
      <c r="P306" s="2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row>
    <row r="307" spans="1:261" ht="12.5" x14ac:dyDescent="0.25">
      <c r="A307"/>
      <c r="B307" s="26"/>
      <c r="C307" s="26"/>
      <c r="D307" s="26"/>
      <c r="E307" s="26"/>
      <c r="F307" s="26"/>
      <c r="G307" s="26"/>
      <c r="H307" s="26"/>
      <c r="I307" s="26"/>
      <c r="J307" s="26"/>
      <c r="K307" s="26"/>
      <c r="L307" s="26"/>
      <c r="M307" s="26"/>
      <c r="N307" s="26"/>
      <c r="O307" s="26"/>
      <c r="P307" s="26"/>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row>
    <row r="308" spans="1:261" ht="12.5" x14ac:dyDescent="0.25">
      <c r="A308"/>
      <c r="B308" s="26"/>
      <c r="C308" s="26"/>
      <c r="D308" s="26"/>
      <c r="E308" s="26"/>
      <c r="F308" s="26"/>
      <c r="G308" s="26"/>
      <c r="H308" s="26"/>
      <c r="I308" s="26"/>
      <c r="J308" s="26"/>
      <c r="K308" s="26"/>
      <c r="L308" s="26"/>
      <c r="M308" s="26"/>
      <c r="N308" s="26"/>
      <c r="O308" s="26"/>
      <c r="P308" s="26"/>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row>
    <row r="309" spans="1:261" ht="12.5" x14ac:dyDescent="0.25">
      <c r="A309"/>
      <c r="B309" s="26"/>
      <c r="C309" s="26"/>
      <c r="D309" s="26"/>
      <c r="E309" s="26"/>
      <c r="F309" s="26"/>
      <c r="G309" s="26"/>
      <c r="H309" s="26"/>
      <c r="I309" s="26"/>
      <c r="J309" s="26"/>
      <c r="K309" s="26"/>
      <c r="L309" s="26"/>
      <c r="M309" s="26"/>
      <c r="N309" s="26"/>
      <c r="O309" s="26"/>
      <c r="P309" s="26"/>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row>
    <row r="310" spans="1:261" ht="12.5" x14ac:dyDescent="0.25">
      <c r="A310"/>
      <c r="B310" s="26"/>
      <c r="C310" s="26"/>
      <c r="D310" s="26"/>
      <c r="E310" s="26"/>
      <c r="F310" s="26"/>
      <c r="G310" s="26"/>
      <c r="H310" s="26"/>
      <c r="I310" s="26"/>
      <c r="J310" s="26"/>
      <c r="K310" s="26"/>
      <c r="L310" s="26"/>
      <c r="M310" s="26"/>
      <c r="N310" s="26"/>
      <c r="O310" s="26"/>
      <c r="P310" s="26"/>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row>
    <row r="311" spans="1:261" s="233" customFormat="1" ht="12.5" x14ac:dyDescent="0.25">
      <c r="A311"/>
      <c r="B311" s="26"/>
      <c r="C311" s="26"/>
      <c r="D311" s="26"/>
      <c r="E311" s="26"/>
      <c r="F311" s="26"/>
      <c r="G311" s="26"/>
      <c r="H311" s="26"/>
      <c r="I311" s="26"/>
      <c r="J311" s="26"/>
      <c r="K311" s="26"/>
      <c r="L311" s="26"/>
      <c r="M311" s="26"/>
      <c r="N311" s="26"/>
      <c r="O311" s="26"/>
      <c r="P311" s="26"/>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row>
    <row r="312" spans="1:261" ht="12.5" x14ac:dyDescent="0.25">
      <c r="A312"/>
      <c r="B312" s="26"/>
      <c r="C312" s="26"/>
      <c r="D312" s="26"/>
      <c r="E312" s="26"/>
      <c r="F312" s="26"/>
      <c r="G312" s="26"/>
      <c r="H312" s="26"/>
      <c r="I312" s="26"/>
      <c r="J312" s="26"/>
      <c r="K312" s="26"/>
      <c r="L312" s="26"/>
      <c r="M312" s="26"/>
      <c r="N312" s="26"/>
      <c r="O312" s="26"/>
      <c r="P312" s="26"/>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row>
    <row r="313" spans="1:261" ht="12.5" x14ac:dyDescent="0.25">
      <c r="A313"/>
      <c r="B313" s="26"/>
      <c r="C313" s="26"/>
      <c r="D313" s="26"/>
      <c r="E313" s="26"/>
      <c r="F313" s="26"/>
      <c r="G313" s="26"/>
      <c r="H313" s="26"/>
      <c r="I313" s="26"/>
      <c r="J313" s="26"/>
      <c r="K313" s="26"/>
      <c r="L313" s="26"/>
      <c r="M313" s="26"/>
      <c r="N313" s="26"/>
      <c r="O313" s="26"/>
      <c r="P313" s="26"/>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row>
    <row r="314" spans="1:261" ht="12.5" x14ac:dyDescent="0.25">
      <c r="A314"/>
      <c r="B314" s="26"/>
      <c r="C314" s="26"/>
      <c r="D314" s="26"/>
      <c r="E314" s="26"/>
      <c r="F314" s="26"/>
      <c r="G314" s="26"/>
      <c r="H314" s="26"/>
      <c r="I314" s="26"/>
      <c r="J314" s="26"/>
      <c r="K314" s="26"/>
      <c r="L314" s="26"/>
      <c r="M314" s="26"/>
      <c r="N314" s="26"/>
      <c r="O314" s="26"/>
      <c r="P314" s="26"/>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row>
    <row r="315" spans="1:261" ht="12.5" x14ac:dyDescent="0.25">
      <c r="A315"/>
      <c r="B315" s="26"/>
      <c r="C315" s="26"/>
      <c r="D315" s="26"/>
      <c r="E315" s="26"/>
      <c r="F315" s="26"/>
      <c r="G315" s="26"/>
      <c r="H315" s="26"/>
      <c r="I315" s="26"/>
      <c r="J315" s="26"/>
      <c r="K315" s="26"/>
      <c r="L315" s="26"/>
      <c r="M315" s="26"/>
      <c r="N315" s="26"/>
      <c r="O315" s="26"/>
      <c r="P315" s="26"/>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row>
    <row r="316" spans="1:261" ht="12.5" x14ac:dyDescent="0.25">
      <c r="A316"/>
      <c r="B316" s="26"/>
      <c r="C316" s="26"/>
      <c r="D316" s="26"/>
      <c r="E316" s="26"/>
      <c r="F316" s="26"/>
      <c r="G316" s="26"/>
      <c r="H316" s="26"/>
      <c r="I316" s="26"/>
      <c r="J316" s="26"/>
      <c r="K316" s="26"/>
      <c r="L316" s="26"/>
      <c r="M316" s="26"/>
      <c r="N316" s="26"/>
      <c r="O316" s="26"/>
      <c r="P316" s="2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row>
    <row r="317" spans="1:261" ht="12.5" x14ac:dyDescent="0.25">
      <c r="A317"/>
      <c r="B317" s="26"/>
      <c r="C317" s="26"/>
      <c r="D317" s="26"/>
      <c r="E317" s="26"/>
      <c r="F317" s="26"/>
      <c r="G317" s="26"/>
      <c r="H317" s="26"/>
      <c r="I317" s="26"/>
      <c r="J317" s="26"/>
      <c r="K317" s="26"/>
      <c r="L317" s="26"/>
      <c r="M317" s="26"/>
      <c r="N317" s="26"/>
      <c r="O317" s="26"/>
      <c r="P317" s="26"/>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row>
    <row r="318" spans="1:261" ht="12.5" x14ac:dyDescent="0.25">
      <c r="A318"/>
      <c r="B318" s="26"/>
      <c r="C318" s="26"/>
      <c r="D318" s="26"/>
      <c r="E318" s="26"/>
      <c r="F318" s="26"/>
      <c r="G318" s="26"/>
      <c r="H318" s="26"/>
      <c r="I318" s="26"/>
      <c r="J318" s="26"/>
      <c r="K318" s="26"/>
      <c r="L318" s="26"/>
      <c r="M318" s="26"/>
      <c r="N318" s="26"/>
      <c r="O318" s="26"/>
      <c r="P318" s="26"/>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row>
    <row r="319" spans="1:261" ht="12.5" x14ac:dyDescent="0.25">
      <c r="A319"/>
      <c r="B319" s="26"/>
      <c r="C319" s="26"/>
      <c r="D319" s="26"/>
      <c r="E319" s="26"/>
      <c r="F319" s="26"/>
      <c r="G319" s="26"/>
      <c r="H319" s="26"/>
      <c r="I319" s="26"/>
      <c r="J319" s="26"/>
      <c r="K319" s="26"/>
      <c r="L319" s="26"/>
      <c r="M319" s="26"/>
      <c r="N319" s="26"/>
      <c r="O319" s="26"/>
      <c r="P319" s="26"/>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row>
    <row r="320" spans="1:261" ht="12.5" x14ac:dyDescent="0.25">
      <c r="A320"/>
      <c r="B320" s="26"/>
      <c r="C320" s="26"/>
      <c r="D320" s="26"/>
      <c r="E320" s="26"/>
      <c r="F320" s="26"/>
      <c r="G320" s="26"/>
      <c r="H320" s="26"/>
      <c r="I320" s="26"/>
      <c r="J320" s="26"/>
      <c r="K320" s="26"/>
      <c r="L320" s="26"/>
      <c r="M320" s="26"/>
      <c r="N320" s="26"/>
      <c r="O320" s="26"/>
      <c r="P320" s="26"/>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row>
    <row r="321" spans="1:261" ht="12.5" x14ac:dyDescent="0.25">
      <c r="A321"/>
      <c r="B321" s="26"/>
      <c r="C321" s="26"/>
      <c r="D321" s="26"/>
      <c r="E321" s="26"/>
      <c r="F321" s="26"/>
      <c r="G321" s="26"/>
      <c r="H321" s="26"/>
      <c r="I321" s="26"/>
      <c r="J321" s="26"/>
      <c r="K321" s="26"/>
      <c r="L321" s="26"/>
      <c r="M321" s="26"/>
      <c r="N321" s="26"/>
      <c r="O321" s="26"/>
      <c r="P321" s="26"/>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row>
    <row r="322" spans="1:261" ht="12.5" x14ac:dyDescent="0.25">
      <c r="A322"/>
      <c r="B322" s="26"/>
      <c r="C322" s="26"/>
      <c r="D322" s="26"/>
      <c r="E322" s="26"/>
      <c r="F322" s="26"/>
      <c r="G322" s="26"/>
      <c r="H322" s="26"/>
      <c r="I322" s="26"/>
      <c r="J322" s="26"/>
      <c r="K322" s="26"/>
      <c r="L322" s="26"/>
      <c r="M322" s="26"/>
      <c r="N322" s="26"/>
      <c r="O322" s="26"/>
      <c r="P322" s="26"/>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row>
    <row r="323" spans="1:261" ht="12.5" x14ac:dyDescent="0.25">
      <c r="A323"/>
      <c r="B323" s="26"/>
      <c r="C323" s="26"/>
      <c r="D323" s="26"/>
      <c r="E323" s="26"/>
      <c r="F323" s="26"/>
      <c r="G323" s="26"/>
      <c r="H323" s="26"/>
      <c r="I323" s="26"/>
      <c r="J323" s="26"/>
      <c r="K323" s="26"/>
      <c r="L323" s="26"/>
      <c r="M323" s="26"/>
      <c r="N323" s="26"/>
      <c r="O323" s="26"/>
      <c r="P323" s="26"/>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row>
    <row r="324" spans="1:261" ht="12.5" x14ac:dyDescent="0.25">
      <c r="A324"/>
      <c r="B324" s="26"/>
      <c r="C324" s="26"/>
      <c r="D324" s="26"/>
      <c r="E324" s="26"/>
      <c r="F324" s="26"/>
      <c r="G324" s="26"/>
      <c r="H324" s="26"/>
      <c r="I324" s="26"/>
      <c r="J324" s="26"/>
      <c r="K324" s="26"/>
      <c r="L324" s="26"/>
      <c r="M324" s="26"/>
      <c r="N324" s="26"/>
      <c r="O324" s="26"/>
      <c r="P324" s="26"/>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row>
    <row r="325" spans="1:261" ht="12.5" x14ac:dyDescent="0.25">
      <c r="A325"/>
      <c r="B325" s="26"/>
      <c r="C325" s="26"/>
      <c r="D325" s="26"/>
      <c r="E325" s="26"/>
      <c r="F325" s="26"/>
      <c r="G325" s="26"/>
      <c r="H325" s="26"/>
      <c r="I325" s="26"/>
      <c r="J325" s="26"/>
      <c r="K325" s="26"/>
      <c r="L325" s="26"/>
      <c r="M325" s="26"/>
      <c r="N325" s="26"/>
      <c r="O325" s="26"/>
      <c r="P325" s="26"/>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row>
    <row r="326" spans="1:261" ht="12.5" x14ac:dyDescent="0.25">
      <c r="A326"/>
      <c r="B326" s="26"/>
      <c r="C326" s="26"/>
      <c r="D326" s="26"/>
      <c r="E326" s="26"/>
      <c r="F326" s="26"/>
      <c r="G326" s="26"/>
      <c r="H326" s="26"/>
      <c r="I326" s="26"/>
      <c r="J326" s="26"/>
      <c r="K326" s="26"/>
      <c r="L326" s="26"/>
      <c r="M326" s="26"/>
      <c r="N326" s="26"/>
      <c r="O326" s="26"/>
      <c r="P326" s="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row>
    <row r="327" spans="1:261" ht="12.5" x14ac:dyDescent="0.25">
      <c r="A327"/>
      <c r="B327" s="26"/>
      <c r="C327" s="26"/>
      <c r="D327" s="26"/>
      <c r="E327" s="26"/>
      <c r="F327" s="26"/>
      <c r="G327" s="26"/>
      <c r="H327" s="26"/>
      <c r="I327" s="26"/>
      <c r="J327" s="26"/>
      <c r="K327" s="26"/>
      <c r="L327" s="26"/>
      <c r="M327" s="26"/>
      <c r="N327" s="26"/>
      <c r="O327" s="26"/>
      <c r="P327" s="26"/>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row>
    <row r="328" spans="1:261" ht="12.5" x14ac:dyDescent="0.25">
      <c r="A328"/>
      <c r="B328" s="26"/>
      <c r="C328" s="26"/>
      <c r="D328" s="26"/>
      <c r="E328" s="26"/>
      <c r="F328" s="26"/>
      <c r="G328" s="26"/>
      <c r="H328" s="26"/>
      <c r="I328" s="26"/>
      <c r="J328" s="26"/>
      <c r="K328" s="26"/>
      <c r="L328" s="26"/>
      <c r="M328" s="26"/>
      <c r="N328" s="26"/>
      <c r="O328" s="26"/>
      <c r="P328" s="26"/>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row>
    <row r="329" spans="1:261" ht="12.5" x14ac:dyDescent="0.25">
      <c r="A329"/>
      <c r="B329" s="26"/>
      <c r="C329" s="26"/>
      <c r="D329" s="26"/>
      <c r="E329" s="26"/>
      <c r="F329" s="26"/>
      <c r="G329" s="26"/>
      <c r="H329" s="26"/>
      <c r="I329" s="26"/>
      <c r="J329" s="26"/>
      <c r="K329" s="26"/>
      <c r="L329" s="26"/>
      <c r="M329" s="26"/>
      <c r="N329" s="26"/>
      <c r="O329" s="26"/>
      <c r="P329" s="26"/>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row>
    <row r="330" spans="1:261" ht="12.5" x14ac:dyDescent="0.25">
      <c r="A330"/>
      <c r="B330" s="26"/>
      <c r="C330" s="26"/>
      <c r="D330" s="26"/>
      <c r="E330" s="26"/>
      <c r="F330" s="26"/>
      <c r="G330" s="26"/>
      <c r="H330" s="26"/>
      <c r="I330" s="26"/>
      <c r="J330" s="26"/>
      <c r="K330" s="26"/>
      <c r="L330" s="26"/>
      <c r="M330" s="26"/>
      <c r="N330" s="26"/>
      <c r="O330" s="26"/>
      <c r="P330" s="26"/>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row>
    <row r="331" spans="1:261" ht="12.5" x14ac:dyDescent="0.25">
      <c r="A331"/>
      <c r="B331" s="26"/>
      <c r="C331" s="26"/>
      <c r="D331" s="26"/>
      <c r="E331" s="26"/>
      <c r="F331" s="26"/>
      <c r="G331" s="26"/>
      <c r="H331" s="26"/>
      <c r="I331" s="26"/>
      <c r="J331" s="26"/>
      <c r="K331" s="26"/>
      <c r="L331" s="26"/>
      <c r="M331" s="26"/>
      <c r="N331" s="26"/>
      <c r="O331" s="26"/>
      <c r="P331" s="26"/>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row>
    <row r="332" spans="1:261" ht="12.5" x14ac:dyDescent="0.25">
      <c r="A332"/>
      <c r="B332" s="26"/>
      <c r="C332" s="26"/>
      <c r="D332" s="26"/>
      <c r="E332" s="26"/>
      <c r="F332" s="26"/>
      <c r="G332" s="26"/>
      <c r="H332" s="26"/>
      <c r="I332" s="26"/>
      <c r="J332" s="26"/>
      <c r="K332" s="26"/>
      <c r="L332" s="26"/>
      <c r="M332" s="26"/>
      <c r="N332" s="26"/>
      <c r="O332" s="26"/>
      <c r="P332" s="26"/>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row>
    <row r="333" spans="1:261" ht="12.5" x14ac:dyDescent="0.25">
      <c r="A333"/>
      <c r="B333" s="26"/>
      <c r="C333" s="26"/>
      <c r="D333" s="26"/>
      <c r="E333" s="26"/>
      <c r="F333" s="26"/>
      <c r="G333" s="26"/>
      <c r="H333" s="26"/>
      <c r="I333" s="26"/>
      <c r="J333" s="26"/>
      <c r="K333" s="26"/>
      <c r="L333" s="26"/>
      <c r="M333" s="26"/>
      <c r="N333" s="26"/>
      <c r="O333" s="26"/>
      <c r="P333" s="26"/>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row>
    <row r="334" spans="1:261" ht="12.5" x14ac:dyDescent="0.25">
      <c r="A334"/>
      <c r="B334" s="26"/>
      <c r="C334" s="26"/>
      <c r="D334" s="26"/>
      <c r="E334" s="26"/>
      <c r="F334" s="26"/>
      <c r="G334" s="26"/>
      <c r="H334" s="26"/>
      <c r="I334" s="26"/>
      <c r="J334" s="26"/>
      <c r="K334" s="26"/>
      <c r="L334" s="26"/>
      <c r="M334" s="26"/>
      <c r="N334" s="26"/>
      <c r="O334" s="26"/>
      <c r="P334" s="26"/>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row>
    <row r="335" spans="1:261" ht="12.5" x14ac:dyDescent="0.25">
      <c r="A335"/>
      <c r="B335" s="26"/>
      <c r="C335" s="26"/>
      <c r="D335" s="26"/>
      <c r="E335" s="26"/>
      <c r="F335" s="26"/>
      <c r="G335" s="26"/>
      <c r="H335" s="26"/>
      <c r="I335" s="26"/>
      <c r="J335" s="26"/>
      <c r="K335" s="26"/>
      <c r="L335" s="26"/>
      <c r="M335" s="26"/>
      <c r="N335" s="26"/>
      <c r="O335" s="26"/>
      <c r="P335" s="26"/>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row>
    <row r="336" spans="1:261" ht="12.5" x14ac:dyDescent="0.25">
      <c r="A336"/>
      <c r="B336" s="26"/>
      <c r="C336" s="26"/>
      <c r="D336" s="26"/>
      <c r="E336" s="26"/>
      <c r="F336" s="26"/>
      <c r="G336" s="26"/>
      <c r="H336" s="26"/>
      <c r="I336" s="26"/>
      <c r="J336" s="26"/>
      <c r="K336" s="26"/>
      <c r="L336" s="26"/>
      <c r="M336" s="26"/>
      <c r="N336" s="26"/>
      <c r="O336" s="26"/>
      <c r="P336" s="2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row>
    <row r="337" spans="1:261" ht="12.5" x14ac:dyDescent="0.25">
      <c r="A337"/>
      <c r="B337" s="26"/>
      <c r="C337" s="26"/>
      <c r="D337" s="26"/>
      <c r="E337" s="26"/>
      <c r="F337" s="26"/>
      <c r="G337" s="26"/>
      <c r="H337" s="26"/>
      <c r="I337" s="26"/>
      <c r="J337" s="26"/>
      <c r="K337" s="26"/>
      <c r="L337" s="26"/>
      <c r="M337" s="26"/>
      <c r="N337" s="26"/>
      <c r="O337" s="26"/>
      <c r="P337" s="26"/>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row>
    <row r="338" spans="1:261" ht="12.5" x14ac:dyDescent="0.25">
      <c r="A338"/>
      <c r="B338" s="26"/>
      <c r="C338" s="26"/>
      <c r="D338" s="26"/>
      <c r="E338" s="26"/>
      <c r="F338" s="26"/>
      <c r="G338" s="26"/>
      <c r="H338" s="26"/>
      <c r="I338" s="26"/>
      <c r="J338" s="26"/>
      <c r="K338" s="26"/>
      <c r="L338" s="26"/>
      <c r="M338" s="26"/>
      <c r="N338" s="26"/>
      <c r="O338" s="26"/>
      <c r="P338" s="26"/>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row>
    <row r="339" spans="1:261" ht="12.5" x14ac:dyDescent="0.25">
      <c r="A339"/>
      <c r="B339" s="26"/>
      <c r="C339" s="26"/>
      <c r="D339" s="26"/>
      <c r="E339" s="26"/>
      <c r="F339" s="26"/>
      <c r="G339" s="26"/>
      <c r="H339" s="26"/>
      <c r="I339" s="26"/>
      <c r="J339" s="26"/>
      <c r="K339" s="26"/>
      <c r="L339" s="26"/>
      <c r="M339" s="26"/>
      <c r="N339" s="26"/>
      <c r="O339" s="26"/>
      <c r="P339" s="26"/>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row>
    <row r="340" spans="1:261" ht="12.5" x14ac:dyDescent="0.25">
      <c r="A340"/>
      <c r="B340" s="26"/>
      <c r="C340" s="26"/>
      <c r="D340" s="26"/>
      <c r="E340" s="26"/>
      <c r="F340" s="26"/>
      <c r="G340" s="26"/>
      <c r="H340" s="26"/>
      <c r="I340" s="26"/>
      <c r="J340" s="26"/>
      <c r="K340" s="26"/>
      <c r="L340" s="26"/>
      <c r="M340" s="26"/>
      <c r="N340" s="26"/>
      <c r="O340" s="26"/>
      <c r="P340" s="26"/>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row>
    <row r="341" spans="1:261" ht="12.5" x14ac:dyDescent="0.25">
      <c r="A341"/>
      <c r="B341" s="26"/>
      <c r="C341" s="26"/>
      <c r="D341" s="26"/>
      <c r="E341" s="26"/>
      <c r="F341" s="26"/>
      <c r="G341" s="26"/>
      <c r="H341" s="26"/>
      <c r="I341" s="26"/>
      <c r="J341" s="26"/>
      <c r="K341" s="26"/>
      <c r="L341" s="26"/>
      <c r="M341" s="26"/>
      <c r="N341" s="26"/>
      <c r="O341" s="26"/>
      <c r="P341" s="26"/>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row>
    <row r="342" spans="1:261" ht="12.5" x14ac:dyDescent="0.25">
      <c r="A342"/>
      <c r="B342" s="26"/>
      <c r="C342" s="26"/>
      <c r="D342" s="26"/>
      <c r="E342" s="26"/>
      <c r="F342" s="26"/>
      <c r="G342" s="26"/>
      <c r="H342" s="26"/>
      <c r="I342" s="26"/>
      <c r="J342" s="26"/>
      <c r="K342" s="26"/>
      <c r="L342" s="26"/>
      <c r="M342" s="26"/>
      <c r="N342" s="26"/>
      <c r="O342" s="26"/>
      <c r="P342" s="26"/>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row>
    <row r="343" spans="1:261" ht="12.5" x14ac:dyDescent="0.25">
      <c r="A343"/>
      <c r="B343" s="26"/>
      <c r="C343" s="26"/>
      <c r="D343" s="26"/>
      <c r="E343" s="26"/>
      <c r="F343" s="26"/>
      <c r="G343" s="26"/>
      <c r="H343" s="26"/>
      <c r="I343" s="26"/>
      <c r="J343" s="26"/>
      <c r="K343" s="26"/>
      <c r="L343" s="26"/>
      <c r="M343" s="26"/>
      <c r="N343" s="26"/>
      <c r="O343" s="26"/>
      <c r="P343" s="26"/>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row>
    <row r="344" spans="1:261" ht="12.5" x14ac:dyDescent="0.25">
      <c r="A344"/>
      <c r="B344" s="26"/>
      <c r="C344" s="26"/>
      <c r="D344" s="26"/>
      <c r="E344" s="26"/>
      <c r="F344" s="26"/>
      <c r="G344" s="26"/>
      <c r="H344" s="26"/>
      <c r="I344" s="26"/>
      <c r="J344" s="26"/>
      <c r="K344" s="26"/>
      <c r="L344" s="26"/>
      <c r="M344" s="26"/>
      <c r="N344" s="26"/>
      <c r="O344" s="26"/>
      <c r="P344" s="26"/>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row>
    <row r="345" spans="1:261" ht="12.5" x14ac:dyDescent="0.25">
      <c r="A345"/>
      <c r="B345" s="26"/>
      <c r="C345" s="26"/>
      <c r="D345" s="26"/>
      <c r="E345" s="26"/>
      <c r="F345" s="26"/>
      <c r="G345" s="26"/>
      <c r="H345" s="26"/>
      <c r="I345" s="26"/>
      <c r="J345" s="26"/>
      <c r="K345" s="26"/>
      <c r="L345" s="26"/>
      <c r="M345" s="26"/>
      <c r="N345" s="26"/>
      <c r="O345" s="26"/>
      <c r="P345" s="26"/>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row>
    <row r="346" spans="1:261" ht="12.5" x14ac:dyDescent="0.25">
      <c r="A346"/>
      <c r="B346" s="26"/>
      <c r="C346" s="26"/>
      <c r="D346" s="26"/>
      <c r="E346" s="26"/>
      <c r="F346" s="26"/>
      <c r="G346" s="26"/>
      <c r="H346" s="26"/>
      <c r="I346" s="26"/>
      <c r="J346" s="26"/>
      <c r="K346" s="26"/>
      <c r="L346" s="26"/>
      <c r="M346" s="26"/>
      <c r="N346" s="26"/>
      <c r="O346" s="26"/>
      <c r="P346" s="2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row>
    <row r="347" spans="1:261" ht="12.5" x14ac:dyDescent="0.25">
      <c r="A347"/>
      <c r="B347" s="26"/>
      <c r="C347" s="26"/>
      <c r="D347" s="26"/>
      <c r="E347" s="26"/>
      <c r="F347" s="26"/>
      <c r="G347" s="26"/>
      <c r="H347" s="26"/>
      <c r="I347" s="26"/>
      <c r="J347" s="26"/>
      <c r="K347" s="26"/>
      <c r="L347" s="26"/>
      <c r="M347" s="26"/>
      <c r="N347" s="26"/>
      <c r="O347" s="26"/>
      <c r="P347" s="26"/>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row>
    <row r="348" spans="1:261" ht="12.5" x14ac:dyDescent="0.25">
      <c r="A348"/>
      <c r="B348" s="26"/>
      <c r="C348" s="26"/>
      <c r="D348" s="26"/>
      <c r="E348" s="26"/>
      <c r="F348" s="26"/>
      <c r="G348" s="26"/>
      <c r="H348" s="26"/>
      <c r="I348" s="26"/>
      <c r="J348" s="26"/>
      <c r="K348" s="26"/>
      <c r="L348" s="26"/>
      <c r="M348" s="26"/>
      <c r="N348" s="26"/>
      <c r="O348" s="26"/>
      <c r="P348" s="26"/>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row>
    <row r="349" spans="1:261" ht="12.5" x14ac:dyDescent="0.25">
      <c r="A349"/>
      <c r="B349" s="26"/>
      <c r="C349" s="26"/>
      <c r="D349" s="26"/>
      <c r="E349" s="26"/>
      <c r="F349" s="26"/>
      <c r="G349" s="26"/>
      <c r="H349" s="26"/>
      <c r="I349" s="26"/>
      <c r="J349" s="26"/>
      <c r="K349" s="26"/>
      <c r="L349" s="26"/>
      <c r="M349" s="26"/>
      <c r="N349" s="26"/>
      <c r="O349" s="26"/>
      <c r="P349" s="26"/>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row>
    <row r="350" spans="1:261" ht="12.5" x14ac:dyDescent="0.25">
      <c r="A350"/>
      <c r="B350" s="26"/>
      <c r="C350" s="26"/>
      <c r="D350" s="26"/>
      <c r="E350" s="26"/>
      <c r="F350" s="26"/>
      <c r="G350" s="26"/>
      <c r="H350" s="26"/>
      <c r="I350" s="26"/>
      <c r="J350" s="26"/>
      <c r="K350" s="26"/>
      <c r="L350" s="26"/>
      <c r="M350" s="26"/>
      <c r="N350" s="26"/>
      <c r="O350" s="26"/>
      <c r="P350" s="26"/>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row>
    <row r="351" spans="1:261" ht="12.5" x14ac:dyDescent="0.25">
      <c r="A351"/>
      <c r="B351" s="26"/>
      <c r="C351" s="26"/>
      <c r="D351" s="26"/>
      <c r="E351" s="26"/>
      <c r="F351" s="26"/>
      <c r="G351" s="26"/>
      <c r="H351" s="26"/>
      <c r="I351" s="26"/>
      <c r="J351" s="26"/>
      <c r="K351" s="26"/>
      <c r="L351" s="26"/>
      <c r="M351" s="26"/>
      <c r="N351" s="26"/>
      <c r="O351" s="26"/>
      <c r="P351" s="26"/>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row>
    <row r="352" spans="1:261" ht="12.5" x14ac:dyDescent="0.25">
      <c r="A352"/>
      <c r="B352" s="26"/>
      <c r="C352" s="26"/>
      <c r="D352" s="26"/>
      <c r="E352" s="26"/>
      <c r="F352" s="26"/>
      <c r="G352" s="26"/>
      <c r="H352" s="26"/>
      <c r="I352" s="26"/>
      <c r="J352" s="26"/>
      <c r="K352" s="26"/>
      <c r="L352" s="26"/>
      <c r="M352" s="26"/>
      <c r="N352" s="26"/>
      <c r="O352" s="26"/>
      <c r="P352" s="26"/>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row>
    <row r="353" spans="1:261" ht="12.5" x14ac:dyDescent="0.25">
      <c r="A353"/>
      <c r="B353" s="26"/>
      <c r="C353" s="26"/>
      <c r="D353" s="26"/>
      <c r="E353" s="26"/>
      <c r="F353" s="26"/>
      <c r="G353" s="26"/>
      <c r="H353" s="26"/>
      <c r="I353" s="26"/>
      <c r="J353" s="26"/>
      <c r="K353" s="26"/>
      <c r="L353" s="26"/>
      <c r="M353" s="26"/>
      <c r="N353" s="26"/>
      <c r="O353" s="26"/>
      <c r="P353" s="26"/>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row>
    <row r="354" spans="1:261" ht="12.5" x14ac:dyDescent="0.25">
      <c r="A354"/>
      <c r="B354" s="26"/>
      <c r="C354" s="26"/>
      <c r="D354" s="26"/>
      <c r="E354" s="26"/>
      <c r="F354" s="26"/>
      <c r="G354" s="26"/>
      <c r="H354" s="26"/>
      <c r="I354" s="26"/>
      <c r="J354" s="26"/>
      <c r="K354" s="26"/>
      <c r="L354" s="26"/>
      <c r="M354" s="26"/>
      <c r="N354" s="26"/>
      <c r="O354" s="26"/>
      <c r="P354" s="26"/>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row>
    <row r="355" spans="1:261" ht="12.5" x14ac:dyDescent="0.25">
      <c r="A355"/>
      <c r="B355" s="26"/>
      <c r="C355" s="26"/>
      <c r="D355" s="26"/>
      <c r="E355" s="26"/>
      <c r="F355" s="26"/>
      <c r="G355" s="26"/>
      <c r="H355" s="26"/>
      <c r="I355" s="26"/>
      <c r="J355" s="26"/>
      <c r="K355" s="26"/>
      <c r="L355" s="26"/>
      <c r="M355" s="26"/>
      <c r="N355" s="26"/>
      <c r="O355" s="26"/>
      <c r="P355" s="26"/>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row>
    <row r="356" spans="1:261" ht="12.5" x14ac:dyDescent="0.25">
      <c r="A356"/>
      <c r="B356" s="26"/>
      <c r="C356" s="26"/>
      <c r="D356" s="26"/>
      <c r="E356" s="26"/>
      <c r="F356" s="26"/>
      <c r="G356" s="26"/>
      <c r="H356" s="26"/>
      <c r="I356" s="26"/>
      <c r="J356" s="26"/>
      <c r="K356" s="26"/>
      <c r="L356" s="26"/>
      <c r="M356" s="26"/>
      <c r="N356" s="26"/>
      <c r="O356" s="26"/>
      <c r="P356" s="2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row>
    <row r="357" spans="1:261" ht="12.5" x14ac:dyDescent="0.25">
      <c r="A357"/>
      <c r="B357" s="26"/>
      <c r="C357" s="26"/>
      <c r="D357" s="26"/>
      <c r="E357" s="26"/>
      <c r="F357" s="26"/>
      <c r="G357" s="26"/>
      <c r="H357" s="26"/>
      <c r="I357" s="26"/>
      <c r="J357" s="26"/>
      <c r="K357" s="26"/>
      <c r="L357" s="26"/>
      <c r="M357" s="26"/>
      <c r="N357" s="26"/>
      <c r="O357" s="26"/>
      <c r="P357" s="26"/>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row>
    <row r="358" spans="1:261" ht="12.5" x14ac:dyDescent="0.25">
      <c r="A358"/>
      <c r="B358" s="26"/>
      <c r="C358" s="26"/>
      <c r="D358" s="26"/>
      <c r="E358" s="26"/>
      <c r="F358" s="26"/>
      <c r="G358" s="26"/>
      <c r="H358" s="26"/>
      <c r="I358" s="26"/>
      <c r="J358" s="26"/>
      <c r="K358" s="26"/>
      <c r="L358" s="26"/>
      <c r="M358" s="26"/>
      <c r="N358" s="26"/>
      <c r="O358" s="26"/>
      <c r="P358" s="26"/>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row>
    <row r="359" spans="1:261" ht="12.5" x14ac:dyDescent="0.25">
      <c r="A359"/>
      <c r="B359" s="26"/>
      <c r="C359" s="26"/>
      <c r="D359" s="26"/>
      <c r="E359" s="26"/>
      <c r="F359" s="26"/>
      <c r="G359" s="26"/>
      <c r="H359" s="26"/>
      <c r="I359" s="26"/>
      <c r="J359" s="26"/>
      <c r="K359" s="26"/>
      <c r="L359" s="26"/>
      <c r="M359" s="26"/>
      <c r="N359" s="26"/>
      <c r="O359" s="26"/>
      <c r="P359" s="26"/>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row>
    <row r="360" spans="1:261" ht="12.5" x14ac:dyDescent="0.25">
      <c r="A360"/>
      <c r="B360" s="26"/>
      <c r="C360" s="26"/>
      <c r="D360" s="26"/>
      <c r="E360" s="26"/>
      <c r="F360" s="26"/>
      <c r="G360" s="26"/>
      <c r="H360" s="26"/>
      <c r="I360" s="26"/>
      <c r="J360" s="26"/>
      <c r="K360" s="26"/>
      <c r="L360" s="26"/>
      <c r="M360" s="26"/>
      <c r="N360" s="26"/>
      <c r="O360" s="26"/>
      <c r="P360" s="26"/>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row>
    <row r="361" spans="1:261" ht="12.5" x14ac:dyDescent="0.25">
      <c r="A361"/>
      <c r="B361" s="26"/>
      <c r="C361" s="26"/>
      <c r="D361" s="26"/>
      <c r="E361" s="26"/>
      <c r="F361" s="26"/>
      <c r="G361" s="26"/>
      <c r="H361" s="26"/>
      <c r="I361" s="26"/>
      <c r="J361" s="26"/>
      <c r="K361" s="26"/>
      <c r="L361" s="26"/>
      <c r="M361" s="26"/>
      <c r="N361" s="26"/>
      <c r="O361" s="26"/>
      <c r="P361" s="26"/>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row>
    <row r="362" spans="1:261" ht="12.5" x14ac:dyDescent="0.25">
      <c r="A362"/>
      <c r="B362" s="26"/>
      <c r="C362" s="26"/>
      <c r="D362" s="26"/>
      <c r="E362" s="26"/>
      <c r="F362" s="26"/>
      <c r="G362" s="26"/>
      <c r="H362" s="26"/>
      <c r="I362" s="26"/>
      <c r="J362" s="26"/>
      <c r="K362" s="26"/>
      <c r="L362" s="26"/>
      <c r="M362" s="26"/>
      <c r="N362" s="26"/>
      <c r="O362" s="26"/>
      <c r="P362" s="26"/>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row>
    <row r="363" spans="1:261" ht="12.5" x14ac:dyDescent="0.25">
      <c r="A363"/>
      <c r="B363" s="26"/>
      <c r="C363" s="26"/>
      <c r="D363" s="26"/>
      <c r="E363" s="26"/>
      <c r="F363" s="26"/>
      <c r="G363" s="26"/>
      <c r="H363" s="26"/>
      <c r="I363" s="26"/>
      <c r="J363" s="26"/>
      <c r="K363" s="26"/>
      <c r="L363" s="26"/>
      <c r="M363" s="26"/>
      <c r="N363" s="26"/>
      <c r="O363" s="26"/>
      <c r="P363" s="26"/>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row>
    <row r="364" spans="1:261" ht="12.5" x14ac:dyDescent="0.25">
      <c r="A364"/>
      <c r="B364" s="26"/>
      <c r="C364" s="26"/>
      <c r="D364" s="26"/>
      <c r="E364" s="26"/>
      <c r="F364" s="26"/>
      <c r="G364" s="26"/>
      <c r="H364" s="26"/>
      <c r="I364" s="26"/>
      <c r="J364" s="26"/>
      <c r="K364" s="26"/>
      <c r="L364" s="26"/>
      <c r="M364" s="26"/>
      <c r="N364" s="26"/>
      <c r="O364" s="26"/>
      <c r="P364" s="26"/>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row>
    <row r="365" spans="1:261" ht="12.5" x14ac:dyDescent="0.25">
      <c r="A365"/>
      <c r="B365" s="26"/>
      <c r="C365" s="26"/>
      <c r="D365" s="26"/>
      <c r="E365" s="26"/>
      <c r="F365" s="26"/>
      <c r="G365" s="26"/>
      <c r="H365" s="26"/>
      <c r="I365" s="26"/>
      <c r="J365" s="26"/>
      <c r="K365" s="26"/>
      <c r="L365" s="26"/>
      <c r="M365" s="26"/>
      <c r="N365" s="26"/>
      <c r="O365" s="26"/>
      <c r="P365" s="26"/>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row>
    <row r="366" spans="1:261" ht="12.5" x14ac:dyDescent="0.25">
      <c r="A366"/>
      <c r="B366" s="26"/>
      <c r="C366" s="26"/>
      <c r="D366" s="26"/>
      <c r="E366" s="26"/>
      <c r="F366" s="26"/>
      <c r="G366" s="26"/>
      <c r="H366" s="26"/>
      <c r="I366" s="26"/>
      <c r="J366" s="26"/>
      <c r="K366" s="26"/>
      <c r="L366" s="26"/>
      <c r="M366" s="26"/>
      <c r="N366" s="26"/>
      <c r="O366" s="26"/>
      <c r="P366" s="2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row>
    <row r="367" spans="1:261" ht="12.5" x14ac:dyDescent="0.25">
      <c r="A367"/>
      <c r="B367" s="26"/>
      <c r="C367" s="26"/>
      <c r="D367" s="26"/>
      <c r="E367" s="26"/>
      <c r="F367" s="26"/>
      <c r="G367" s="26"/>
      <c r="H367" s="26"/>
      <c r="I367" s="26"/>
      <c r="J367" s="26"/>
      <c r="K367" s="26"/>
      <c r="L367" s="26"/>
      <c r="M367" s="26"/>
      <c r="N367" s="26"/>
      <c r="O367" s="26"/>
      <c r="P367" s="26"/>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row>
    <row r="368" spans="1:261" ht="12.5" x14ac:dyDescent="0.25">
      <c r="A368"/>
      <c r="B368" s="26"/>
      <c r="C368" s="26"/>
      <c r="D368" s="26"/>
      <c r="E368" s="26"/>
      <c r="F368" s="26"/>
      <c r="G368" s="26"/>
      <c r="H368" s="26"/>
      <c r="I368" s="26"/>
      <c r="J368" s="26"/>
      <c r="K368" s="26"/>
      <c r="L368" s="26"/>
      <c r="M368" s="26"/>
      <c r="N368" s="26"/>
      <c r="O368" s="26"/>
      <c r="P368" s="26"/>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row>
    <row r="369" spans="1:261" ht="12.5" x14ac:dyDescent="0.25">
      <c r="A369"/>
      <c r="B369" s="26"/>
      <c r="C369" s="26"/>
      <c r="D369" s="26"/>
      <c r="E369" s="26"/>
      <c r="F369" s="26"/>
      <c r="G369" s="26"/>
      <c r="H369" s="26"/>
      <c r="I369" s="26"/>
      <c r="J369" s="26"/>
      <c r="K369" s="26"/>
      <c r="L369" s="26"/>
      <c r="M369" s="26"/>
      <c r="N369" s="26"/>
      <c r="O369" s="26"/>
      <c r="P369" s="26"/>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row>
    <row r="370" spans="1:261" ht="12.5" x14ac:dyDescent="0.25">
      <c r="A370"/>
      <c r="B370" s="26"/>
      <c r="C370" s="26"/>
      <c r="D370" s="26"/>
      <c r="E370" s="26"/>
      <c r="F370" s="26"/>
      <c r="G370" s="26"/>
      <c r="H370" s="26"/>
      <c r="I370" s="26"/>
      <c r="J370" s="26"/>
      <c r="K370" s="26"/>
      <c r="L370" s="26"/>
      <c r="M370" s="26"/>
      <c r="N370" s="26"/>
      <c r="O370" s="26"/>
      <c r="P370" s="26"/>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row>
    <row r="371" spans="1:261" ht="12.5" x14ac:dyDescent="0.25">
      <c r="A371" s="26"/>
      <c r="B371" s="26"/>
      <c r="C371" s="26"/>
      <c r="D371" s="26"/>
      <c r="E371" s="26"/>
      <c r="F371" s="26"/>
      <c r="G371" s="26"/>
      <c r="H371" s="26"/>
      <c r="I371" s="26"/>
      <c r="J371" s="26"/>
      <c r="K371" s="26"/>
      <c r="L371" s="26"/>
      <c r="M371" s="26"/>
      <c r="N371" s="26"/>
      <c r="O371" s="26"/>
      <c r="P371" s="26"/>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row>
    <row r="372" spans="1:261" ht="12.5" x14ac:dyDescent="0.25">
      <c r="A372" s="26"/>
      <c r="B372" s="26"/>
      <c r="C372" s="26"/>
      <c r="D372" s="26"/>
      <c r="E372" s="26"/>
      <c r="F372" s="26"/>
      <c r="G372" s="26"/>
      <c r="H372" s="26"/>
      <c r="I372" s="26"/>
      <c r="J372" s="26"/>
      <c r="K372" s="26"/>
      <c r="L372" s="26"/>
      <c r="M372" s="26"/>
      <c r="N372" s="26"/>
      <c r="O372" s="26"/>
      <c r="P372" s="26"/>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row>
    <row r="373" spans="1:261" ht="12.5" x14ac:dyDescent="0.25">
      <c r="A373" s="26"/>
      <c r="B373" s="26"/>
      <c r="C373" s="26"/>
      <c r="D373" s="26"/>
      <c r="E373" s="26"/>
      <c r="F373" s="26"/>
      <c r="G373" s="26"/>
      <c r="H373" s="26"/>
      <c r="I373" s="26"/>
      <c r="J373" s="26"/>
      <c r="K373" s="26"/>
      <c r="L373" s="26"/>
      <c r="M373" s="26"/>
      <c r="N373" s="26"/>
      <c r="O373" s="26"/>
      <c r="P373" s="26"/>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row>
    <row r="374" spans="1:261" ht="12.5" x14ac:dyDescent="0.25">
      <c r="A374" s="26"/>
      <c r="B374" s="26"/>
      <c r="C374" s="26"/>
      <c r="D374" s="26"/>
      <c r="E374" s="26"/>
      <c r="F374" s="26"/>
      <c r="G374" s="26"/>
      <c r="H374" s="26"/>
      <c r="I374" s="26"/>
      <c r="J374" s="26"/>
      <c r="K374" s="26"/>
      <c r="L374" s="26"/>
      <c r="M374" s="26"/>
      <c r="N374" s="26"/>
      <c r="O374" s="26"/>
      <c r="P374" s="26"/>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row>
    <row r="375" spans="1:261" ht="12.5" x14ac:dyDescent="0.25">
      <c r="A375" s="26"/>
      <c r="B375" s="26"/>
      <c r="C375" s="26"/>
      <c r="D375" s="26"/>
      <c r="E375" s="26"/>
      <c r="F375" s="26"/>
      <c r="G375" s="26"/>
      <c r="H375" s="26"/>
      <c r="I375" s="26"/>
      <c r="J375" s="26"/>
      <c r="K375" s="26"/>
      <c r="L375" s="26"/>
      <c r="M375" s="26"/>
      <c r="N375" s="26"/>
      <c r="O375" s="26"/>
      <c r="P375" s="26"/>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row>
    <row r="376" spans="1:261" ht="12.5" x14ac:dyDescent="0.25">
      <c r="A376" s="26"/>
      <c r="B376" s="26"/>
      <c r="C376" s="26"/>
      <c r="D376" s="26"/>
      <c r="E376" s="26"/>
      <c r="F376" s="26"/>
      <c r="G376" s="26"/>
      <c r="H376" s="26"/>
      <c r="I376" s="26"/>
      <c r="J376" s="26"/>
      <c r="K376" s="26"/>
      <c r="L376" s="26"/>
      <c r="M376" s="26"/>
      <c r="N376" s="26"/>
      <c r="O376" s="26"/>
      <c r="P376" s="2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row>
    <row r="377" spans="1:261" ht="12.5" x14ac:dyDescent="0.25">
      <c r="A377" s="26"/>
      <c r="B377" s="26"/>
      <c r="C377" s="26"/>
      <c r="D377" s="26"/>
      <c r="E377" s="26"/>
      <c r="F377" s="26"/>
      <c r="G377" s="26"/>
      <c r="H377" s="26"/>
      <c r="I377" s="26"/>
      <c r="J377" s="26"/>
      <c r="K377" s="26"/>
      <c r="L377" s="26"/>
      <c r="M377" s="26"/>
      <c r="N377" s="26"/>
      <c r="O377" s="26"/>
      <c r="P377" s="26"/>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row>
    <row r="378" spans="1:261" ht="12.5" x14ac:dyDescent="0.25">
      <c r="A378" s="26"/>
      <c r="B378" s="26"/>
      <c r="C378" s="26"/>
      <c r="D378" s="26"/>
      <c r="E378" s="26"/>
      <c r="F378" s="26"/>
      <c r="G378" s="26"/>
      <c r="H378" s="26"/>
      <c r="I378" s="26"/>
      <c r="J378" s="26"/>
      <c r="K378" s="26"/>
      <c r="L378" s="26"/>
      <c r="M378" s="26"/>
      <c r="N378" s="26"/>
      <c r="O378" s="26"/>
      <c r="P378" s="26"/>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row>
    <row r="379" spans="1:261" ht="12.5" x14ac:dyDescent="0.25">
      <c r="A379" s="26"/>
      <c r="B379" s="26"/>
      <c r="C379" s="26"/>
      <c r="D379" s="26"/>
      <c r="E379" s="26"/>
      <c r="F379" s="26"/>
      <c r="G379" s="26"/>
      <c r="H379" s="26"/>
      <c r="I379" s="26"/>
      <c r="J379" s="26"/>
      <c r="K379" s="26"/>
      <c r="L379" s="26"/>
      <c r="M379" s="26"/>
      <c r="N379" s="26"/>
      <c r="O379" s="26"/>
      <c r="P379" s="26"/>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row>
    <row r="380" spans="1:261" ht="12.5" x14ac:dyDescent="0.25">
      <c r="A380" s="26"/>
      <c r="B380" s="26"/>
      <c r="C380" s="26"/>
      <c r="D380" s="26"/>
      <c r="E380" s="26"/>
      <c r="F380" s="26"/>
      <c r="G380" s="26"/>
      <c r="H380" s="26"/>
      <c r="I380" s="26"/>
      <c r="J380" s="26"/>
      <c r="K380" s="26"/>
      <c r="L380" s="26"/>
      <c r="M380" s="26"/>
      <c r="N380" s="26"/>
      <c r="O380" s="26"/>
      <c r="P380" s="26"/>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row>
    <row r="381" spans="1:261" ht="12.5" x14ac:dyDescent="0.25">
      <c r="A381" s="26"/>
      <c r="B381" s="26"/>
      <c r="C381" s="26"/>
      <c r="D381" s="26"/>
      <c r="E381" s="26"/>
      <c r="F381" s="26"/>
      <c r="G381" s="26"/>
      <c r="H381" s="26"/>
      <c r="I381" s="26"/>
      <c r="J381" s="26"/>
      <c r="K381" s="26"/>
      <c r="L381" s="26"/>
      <c r="M381" s="26"/>
      <c r="N381" s="26"/>
      <c r="O381" s="26"/>
      <c r="P381" s="26"/>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row>
    <row r="382" spans="1:261" ht="12.5" x14ac:dyDescent="0.25">
      <c r="A382" s="26"/>
      <c r="B382" s="26"/>
      <c r="C382" s="26"/>
      <c r="D382" s="26"/>
      <c r="E382" s="26"/>
      <c r="F382" s="26"/>
      <c r="G382" s="26"/>
      <c r="H382" s="26"/>
      <c r="I382" s="26"/>
      <c r="J382" s="26"/>
      <c r="K382" s="26"/>
      <c r="L382" s="26"/>
      <c r="M382" s="26"/>
      <c r="N382" s="26"/>
      <c r="O382" s="26"/>
      <c r="P382" s="26"/>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row>
    <row r="383" spans="1:261" ht="12.5" x14ac:dyDescent="0.25">
      <c r="A383" s="26"/>
      <c r="B383" s="26"/>
      <c r="C383" s="26"/>
      <c r="D383" s="26"/>
      <c r="E383" s="26"/>
      <c r="F383" s="26"/>
      <c r="G383" s="26"/>
      <c r="H383" s="26"/>
      <c r="I383" s="26"/>
      <c r="J383" s="26"/>
      <c r="K383" s="26"/>
      <c r="L383" s="26"/>
      <c r="M383" s="26"/>
      <c r="N383" s="26"/>
      <c r="O383" s="26"/>
      <c r="P383" s="26"/>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row>
    <row r="384" spans="1:261" ht="12.5" x14ac:dyDescent="0.25">
      <c r="A384" s="26"/>
      <c r="B384" s="26"/>
      <c r="C384" s="26"/>
      <c r="D384" s="26"/>
      <c r="E384" s="26"/>
      <c r="F384" s="26"/>
      <c r="G384" s="26"/>
      <c r="H384" s="26"/>
      <c r="I384" s="26"/>
      <c r="J384" s="26"/>
      <c r="K384" s="26"/>
      <c r="L384" s="26"/>
      <c r="M384" s="26"/>
      <c r="N384" s="26"/>
      <c r="O384" s="26"/>
      <c r="P384" s="26"/>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row>
    <row r="385" spans="1:261" ht="12.5" x14ac:dyDescent="0.25">
      <c r="A385" s="26"/>
      <c r="B385" s="26"/>
      <c r="C385" s="26"/>
      <c r="D385" s="26"/>
      <c r="E385" s="26"/>
      <c r="F385" s="26"/>
      <c r="G385" s="26"/>
      <c r="H385" s="26"/>
      <c r="I385" s="26"/>
      <c r="J385" s="26"/>
      <c r="K385" s="26"/>
      <c r="L385" s="26"/>
      <c r="M385" s="26"/>
      <c r="N385" s="26"/>
      <c r="O385" s="26"/>
      <c r="P385" s="26"/>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row>
    <row r="386" spans="1:261" ht="12.5" x14ac:dyDescent="0.25">
      <c r="A386" s="26"/>
      <c r="B386" s="26"/>
      <c r="C386" s="26"/>
      <c r="D386" s="26"/>
      <c r="E386" s="26"/>
      <c r="F386" s="26"/>
      <c r="G386" s="26"/>
      <c r="H386" s="26"/>
      <c r="I386" s="26"/>
      <c r="J386" s="26"/>
      <c r="K386" s="26"/>
      <c r="L386" s="26"/>
      <c r="M386" s="26"/>
      <c r="N386" s="26"/>
      <c r="O386" s="26"/>
      <c r="P386" s="2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row>
    <row r="387" spans="1:261" ht="12.5" x14ac:dyDescent="0.25">
      <c r="A387" s="26"/>
      <c r="B387" s="26"/>
      <c r="C387" s="26"/>
      <c r="D387" s="26"/>
      <c r="E387" s="26"/>
      <c r="F387" s="26"/>
      <c r="G387" s="26"/>
      <c r="H387" s="26"/>
      <c r="I387" s="26"/>
      <c r="J387" s="26"/>
      <c r="K387" s="26"/>
      <c r="L387" s="26"/>
      <c r="M387" s="26"/>
      <c r="N387" s="26"/>
      <c r="O387" s="26"/>
      <c r="P387" s="26"/>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row>
    <row r="388" spans="1:261" ht="12.5" x14ac:dyDescent="0.25">
      <c r="A388" s="26"/>
      <c r="B388" s="26"/>
      <c r="C388" s="26"/>
      <c r="D388" s="26"/>
      <c r="E388" s="26"/>
      <c r="F388" s="26"/>
      <c r="G388" s="26"/>
      <c r="H388" s="26"/>
      <c r="I388" s="26"/>
      <c r="J388" s="26"/>
      <c r="K388" s="26"/>
      <c r="L388" s="26"/>
      <c r="M388" s="26"/>
      <c r="N388" s="26"/>
      <c r="O388" s="26"/>
      <c r="P388" s="26"/>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row>
    <row r="389" spans="1:261" ht="12.5" x14ac:dyDescent="0.25">
      <c r="A389" s="26"/>
      <c r="B389" s="26"/>
      <c r="C389" s="26"/>
      <c r="D389" s="26"/>
      <c r="E389" s="26"/>
      <c r="F389" s="26"/>
      <c r="G389" s="26"/>
      <c r="H389" s="26"/>
      <c r="I389" s="26"/>
      <c r="J389" s="26"/>
      <c r="K389" s="26"/>
      <c r="L389" s="26"/>
      <c r="M389" s="26"/>
      <c r="N389" s="26"/>
      <c r="O389" s="26"/>
      <c r="P389" s="26"/>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row>
    <row r="390" spans="1:261" ht="12.5" x14ac:dyDescent="0.25">
      <c r="A390" s="26"/>
      <c r="B390" s="26"/>
      <c r="C390" s="26"/>
      <c r="D390" s="26"/>
      <c r="E390" s="26"/>
      <c r="F390" s="26"/>
      <c r="G390" s="26"/>
      <c r="H390" s="26"/>
      <c r="I390" s="26"/>
      <c r="J390" s="26"/>
      <c r="K390" s="26"/>
      <c r="L390" s="26"/>
      <c r="M390" s="26"/>
      <c r="N390" s="26"/>
      <c r="O390" s="26"/>
      <c r="P390" s="26"/>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row>
    <row r="391" spans="1:261" ht="12.5" x14ac:dyDescent="0.25">
      <c r="A391" s="26"/>
      <c r="B391" s="26"/>
      <c r="C391" s="26"/>
      <c r="D391" s="26"/>
      <c r="E391" s="26"/>
      <c r="F391" s="26"/>
      <c r="G391" s="26"/>
      <c r="H391" s="26"/>
      <c r="I391" s="26"/>
      <c r="J391" s="26"/>
      <c r="K391" s="26"/>
      <c r="L391" s="26"/>
      <c r="M391" s="26"/>
      <c r="N391" s="26"/>
      <c r="O391" s="26"/>
      <c r="P391" s="26"/>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row>
    <row r="392" spans="1:261" ht="12.5" x14ac:dyDescent="0.25">
      <c r="A392" s="26"/>
      <c r="B392" s="26"/>
      <c r="C392" s="26"/>
      <c r="D392" s="26"/>
      <c r="E392" s="26"/>
      <c r="F392" s="26"/>
      <c r="G392" s="26"/>
      <c r="H392" s="26"/>
      <c r="I392" s="26"/>
      <c r="J392" s="26"/>
      <c r="K392" s="26"/>
      <c r="L392" s="26"/>
      <c r="M392" s="26"/>
      <c r="N392" s="26"/>
      <c r="O392" s="26"/>
      <c r="P392" s="26"/>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row>
    <row r="393" spans="1:261" ht="12.5" x14ac:dyDescent="0.25">
      <c r="A393" s="26"/>
      <c r="B393" s="26"/>
      <c r="C393" s="26"/>
      <c r="D393" s="26"/>
      <c r="E393" s="26"/>
      <c r="F393" s="26"/>
      <c r="G393" s="26"/>
      <c r="H393" s="26"/>
      <c r="I393" s="26"/>
      <c r="J393" s="26"/>
      <c r="K393" s="26"/>
      <c r="L393" s="26"/>
      <c r="M393" s="26"/>
      <c r="N393" s="26"/>
      <c r="O393" s="26"/>
      <c r="P393" s="26"/>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row>
    <row r="394" spans="1:261" ht="12.5" x14ac:dyDescent="0.25">
      <c r="A394" s="26"/>
      <c r="B394" s="26"/>
      <c r="C394" s="26"/>
      <c r="D394" s="26"/>
      <c r="E394" s="26"/>
      <c r="F394" s="26"/>
      <c r="G394" s="26"/>
      <c r="H394" s="26"/>
      <c r="I394" s="26"/>
      <c r="J394" s="26"/>
      <c r="K394" s="26"/>
      <c r="L394" s="26"/>
      <c r="M394" s="26"/>
      <c r="N394" s="26"/>
      <c r="O394" s="26"/>
      <c r="P394" s="26"/>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row>
    <row r="395" spans="1:261" ht="12.5" x14ac:dyDescent="0.25">
      <c r="A395" s="26"/>
      <c r="B395" s="26"/>
      <c r="C395" s="26"/>
      <c r="D395" s="26"/>
      <c r="E395" s="26"/>
      <c r="F395" s="26"/>
      <c r="G395" s="26"/>
      <c r="H395" s="26"/>
      <c r="I395" s="26"/>
      <c r="J395" s="26"/>
      <c r="K395" s="26"/>
      <c r="L395" s="26"/>
      <c r="M395" s="26"/>
      <c r="N395" s="26"/>
      <c r="O395" s="26"/>
      <c r="P395" s="26"/>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row>
    <row r="396" spans="1:261" ht="12.5" x14ac:dyDescent="0.25">
      <c r="A396" s="26"/>
      <c r="B396" s="26"/>
      <c r="C396" s="26"/>
      <c r="D396" s="26"/>
      <c r="E396" s="26"/>
      <c r="F396" s="26"/>
      <c r="G396" s="26"/>
      <c r="H396" s="26"/>
      <c r="I396" s="26"/>
      <c r="J396" s="26"/>
      <c r="K396" s="26"/>
      <c r="L396" s="26"/>
      <c r="M396" s="26"/>
      <c r="N396" s="26"/>
      <c r="O396" s="26"/>
      <c r="P396" s="2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row>
    <row r="397" spans="1:261" ht="12.5" x14ac:dyDescent="0.25">
      <c r="A397" s="26"/>
      <c r="B397" s="26"/>
      <c r="C397" s="26"/>
      <c r="D397" s="26"/>
      <c r="E397" s="26"/>
      <c r="F397" s="26"/>
      <c r="G397" s="26"/>
      <c r="H397" s="26"/>
      <c r="I397" s="26"/>
      <c r="J397" s="26"/>
      <c r="K397" s="26"/>
      <c r="L397" s="26"/>
      <c r="M397" s="26"/>
      <c r="N397" s="26"/>
      <c r="O397" s="26"/>
      <c r="P397" s="26"/>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row>
    <row r="398" spans="1:261" ht="12.5" x14ac:dyDescent="0.25">
      <c r="A398" s="26"/>
      <c r="B398" s="26"/>
      <c r="C398" s="26"/>
      <c r="D398" s="26"/>
      <c r="E398" s="26"/>
      <c r="F398" s="26"/>
      <c r="G398" s="26"/>
      <c r="H398" s="26"/>
      <c r="I398" s="26"/>
      <c r="J398" s="26"/>
      <c r="K398" s="26"/>
      <c r="L398" s="26"/>
      <c r="M398" s="26"/>
      <c r="N398" s="26"/>
      <c r="O398" s="26"/>
      <c r="P398" s="26"/>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row>
    <row r="399" spans="1:261" ht="12.5" x14ac:dyDescent="0.25">
      <c r="A399" s="26"/>
      <c r="B399" s="26"/>
      <c r="C399" s="26"/>
      <c r="D399" s="26"/>
      <c r="E399" s="26"/>
      <c r="F399" s="26"/>
      <c r="G399" s="26"/>
      <c r="H399" s="26"/>
      <c r="I399" s="26"/>
      <c r="J399" s="26"/>
      <c r="K399" s="26"/>
      <c r="L399" s="26"/>
      <c r="M399" s="26"/>
      <c r="N399" s="26"/>
      <c r="O399" s="26"/>
      <c r="P399" s="26"/>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row>
    <row r="400" spans="1:261" ht="12.5" x14ac:dyDescent="0.25">
      <c r="A400" s="26"/>
      <c r="B400" s="26"/>
      <c r="C400" s="26"/>
      <c r="D400" s="26"/>
      <c r="E400" s="26"/>
      <c r="F400" s="26"/>
      <c r="G400" s="26"/>
      <c r="H400" s="26"/>
      <c r="I400" s="26"/>
      <c r="J400" s="26"/>
      <c r="K400" s="26"/>
      <c r="L400" s="26"/>
      <c r="M400" s="26"/>
      <c r="N400" s="26"/>
      <c r="O400" s="26"/>
      <c r="P400" s="26"/>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row>
    <row r="401" spans="1:261" ht="12.5" x14ac:dyDescent="0.25">
      <c r="A401" s="26"/>
      <c r="B401" s="26"/>
      <c r="C401" s="26"/>
      <c r="D401" s="26"/>
      <c r="E401" s="26"/>
      <c r="F401" s="26"/>
      <c r="G401" s="26"/>
      <c r="H401" s="26"/>
      <c r="I401" s="26"/>
      <c r="J401" s="26"/>
      <c r="K401" s="26"/>
      <c r="L401" s="26"/>
      <c r="M401" s="26"/>
      <c r="N401" s="26"/>
      <c r="O401" s="26"/>
      <c r="P401" s="26"/>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row>
    <row r="402" spans="1:261" ht="12.5" x14ac:dyDescent="0.25">
      <c r="A402" s="26"/>
      <c r="B402" s="26"/>
      <c r="C402" s="26"/>
      <c r="D402" s="26"/>
      <c r="E402" s="26"/>
      <c r="F402" s="26"/>
      <c r="G402" s="26"/>
      <c r="H402" s="26"/>
      <c r="I402" s="26"/>
      <c r="J402" s="26"/>
      <c r="K402" s="26"/>
      <c r="L402" s="26"/>
      <c r="M402" s="26"/>
      <c r="N402" s="26"/>
      <c r="O402" s="26"/>
      <c r="P402" s="26"/>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row>
    <row r="403" spans="1:261" ht="12.5" x14ac:dyDescent="0.25">
      <c r="A403" s="26"/>
      <c r="B403" s="26"/>
      <c r="C403" s="26"/>
      <c r="D403" s="26"/>
      <c r="E403" s="26"/>
      <c r="F403" s="26"/>
      <c r="G403" s="26"/>
      <c r="H403" s="26"/>
      <c r="I403" s="26"/>
      <c r="J403" s="26"/>
      <c r="K403" s="26"/>
      <c r="L403" s="26"/>
      <c r="M403" s="26"/>
      <c r="N403" s="26"/>
      <c r="O403" s="26"/>
      <c r="P403" s="26"/>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row>
    <row r="404" spans="1:261" ht="12.5" x14ac:dyDescent="0.25">
      <c r="A404" s="26"/>
      <c r="B404" s="26"/>
      <c r="C404" s="26"/>
      <c r="D404" s="26"/>
      <c r="E404" s="26"/>
      <c r="F404" s="26"/>
      <c r="G404" s="26"/>
      <c r="H404" s="26"/>
      <c r="I404" s="26"/>
      <c r="J404" s="26"/>
      <c r="K404" s="26"/>
      <c r="L404" s="26"/>
      <c r="M404" s="26"/>
      <c r="N404" s="26"/>
      <c r="O404" s="26"/>
      <c r="P404" s="26"/>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row>
    <row r="405" spans="1:261" ht="12.5" x14ac:dyDescent="0.25">
      <c r="A405" s="26"/>
      <c r="B405" s="26"/>
      <c r="C405" s="26"/>
      <c r="D405" s="26"/>
      <c r="E405" s="26"/>
      <c r="F405" s="26"/>
      <c r="G405" s="26"/>
      <c r="H405" s="26"/>
      <c r="I405" s="26"/>
      <c r="J405" s="26"/>
      <c r="K405" s="26"/>
      <c r="L405" s="26"/>
      <c r="M405" s="26"/>
      <c r="N405" s="26"/>
      <c r="O405" s="26"/>
      <c r="P405" s="26"/>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row>
    <row r="406" spans="1:261" ht="12.5" x14ac:dyDescent="0.25">
      <c r="A406" s="26"/>
      <c r="B406" s="26"/>
      <c r="C406" s="26"/>
      <c r="D406" s="26"/>
      <c r="E406" s="26"/>
      <c r="F406" s="26"/>
      <c r="G406" s="26"/>
      <c r="H406" s="26"/>
      <c r="I406" s="26"/>
      <c r="J406" s="26"/>
      <c r="K406" s="26"/>
      <c r="L406" s="26"/>
      <c r="M406" s="26"/>
      <c r="N406" s="26"/>
      <c r="O406" s="26"/>
      <c r="P406" s="2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row>
    <row r="407" spans="1:261" ht="12.5" x14ac:dyDescent="0.25">
      <c r="A407" s="26"/>
      <c r="B407" s="26"/>
      <c r="C407" s="26"/>
      <c r="D407" s="26"/>
      <c r="E407" s="26"/>
      <c r="F407" s="26"/>
      <c r="G407" s="26"/>
      <c r="H407" s="26"/>
      <c r="I407" s="26"/>
      <c r="J407" s="26"/>
      <c r="K407" s="26"/>
      <c r="L407" s="26"/>
      <c r="M407" s="26"/>
      <c r="N407" s="26"/>
      <c r="O407" s="26"/>
      <c r="P407" s="26"/>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row>
    <row r="408" spans="1:261" ht="12.5" x14ac:dyDescent="0.25">
      <c r="A408" s="26"/>
      <c r="B408" s="26"/>
      <c r="C408" s="26"/>
      <c r="D408" s="26"/>
      <c r="E408" s="26"/>
      <c r="F408" s="26"/>
      <c r="G408" s="26"/>
      <c r="H408" s="26"/>
      <c r="I408" s="26"/>
      <c r="J408" s="26"/>
      <c r="K408" s="26"/>
      <c r="L408" s="26"/>
      <c r="M408" s="26"/>
      <c r="N408" s="26"/>
      <c r="O408" s="26"/>
      <c r="P408" s="26"/>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row>
    <row r="409" spans="1:261" ht="12.5" x14ac:dyDescent="0.25">
      <c r="A409" s="26"/>
      <c r="B409" s="26"/>
      <c r="C409" s="26"/>
      <c r="D409" s="26"/>
      <c r="E409" s="26"/>
      <c r="F409" s="26"/>
      <c r="G409" s="26"/>
      <c r="H409" s="26"/>
      <c r="I409" s="26"/>
      <c r="J409" s="26"/>
      <c r="K409" s="26"/>
      <c r="L409" s="26"/>
      <c r="M409" s="26"/>
      <c r="N409" s="26"/>
      <c r="O409" s="26"/>
      <c r="P409" s="26"/>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row>
    <row r="410" spans="1:261" ht="12.5" x14ac:dyDescent="0.25">
      <c r="A410" s="26"/>
      <c r="B410" s="26"/>
      <c r="C410" s="26"/>
      <c r="D410" s="26"/>
      <c r="E410" s="26"/>
      <c r="F410" s="26"/>
      <c r="G410" s="26"/>
      <c r="H410" s="26"/>
      <c r="I410" s="26"/>
      <c r="J410" s="26"/>
      <c r="K410" s="26"/>
      <c r="L410" s="26"/>
      <c r="M410" s="26"/>
      <c r="N410" s="26"/>
      <c r="O410" s="26"/>
      <c r="P410" s="26"/>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row>
    <row r="411" spans="1:261" ht="12.5" x14ac:dyDescent="0.25">
      <c r="A411" s="26"/>
      <c r="B411" s="26"/>
      <c r="C411" s="26"/>
      <c r="D411" s="26"/>
      <c r="E411" s="26"/>
      <c r="F411" s="26"/>
      <c r="G411" s="26"/>
      <c r="H411" s="26"/>
      <c r="I411" s="26"/>
      <c r="J411" s="26"/>
      <c r="K411" s="26"/>
      <c r="L411" s="26"/>
      <c r="M411" s="26"/>
      <c r="N411" s="26"/>
      <c r="O411" s="26"/>
      <c r="P411" s="26"/>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row>
    <row r="412" spans="1:261" ht="12.5" x14ac:dyDescent="0.25">
      <c r="A412" s="26"/>
      <c r="B412" s="26"/>
      <c r="C412" s="26"/>
      <c r="D412" s="26"/>
      <c r="E412" s="26"/>
      <c r="F412" s="26"/>
      <c r="G412" s="26"/>
      <c r="H412" s="26"/>
      <c r="I412" s="26"/>
      <c r="J412" s="26"/>
      <c r="K412" s="26"/>
      <c r="L412" s="26"/>
      <c r="M412" s="26"/>
      <c r="N412" s="26"/>
      <c r="O412" s="26"/>
      <c r="P412" s="26"/>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row>
    <row r="413" spans="1:261" ht="12.5" x14ac:dyDescent="0.25">
      <c r="A413" s="26"/>
      <c r="B413" s="26"/>
      <c r="C413" s="26"/>
      <c r="D413" s="26"/>
      <c r="E413" s="26"/>
      <c r="F413" s="26"/>
      <c r="G413" s="26"/>
      <c r="H413" s="26"/>
      <c r="I413" s="26"/>
      <c r="J413" s="26"/>
      <c r="K413" s="26"/>
      <c r="L413" s="26"/>
      <c r="M413" s="26"/>
      <c r="N413" s="26"/>
      <c r="O413" s="26"/>
      <c r="P413" s="26"/>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row>
    <row r="414" spans="1:261" ht="12.5" x14ac:dyDescent="0.25">
      <c r="A414" s="26"/>
      <c r="B414" s="26"/>
      <c r="C414" s="26"/>
      <c r="D414" s="26"/>
      <c r="E414" s="26"/>
      <c r="F414" s="26"/>
      <c r="G414" s="26"/>
      <c r="H414" s="26"/>
      <c r="I414" s="26"/>
      <c r="J414" s="26"/>
      <c r="K414" s="26"/>
      <c r="L414" s="26"/>
      <c r="M414" s="26"/>
      <c r="N414" s="26"/>
      <c r="O414" s="26"/>
      <c r="P414" s="26"/>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row>
    <row r="415" spans="1:261" ht="12.5" x14ac:dyDescent="0.25">
      <c r="A415" s="26"/>
      <c r="B415" s="26"/>
      <c r="C415" s="26"/>
      <c r="D415" s="26"/>
      <c r="E415" s="26"/>
      <c r="F415" s="26"/>
      <c r="G415" s="26"/>
      <c r="H415" s="26"/>
      <c r="I415" s="26"/>
      <c r="J415" s="26"/>
      <c r="K415" s="26"/>
      <c r="L415" s="26"/>
      <c r="M415" s="26"/>
      <c r="N415" s="26"/>
      <c r="O415" s="26"/>
      <c r="P415" s="26"/>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row>
    <row r="416" spans="1:261" ht="12.5" x14ac:dyDescent="0.25">
      <c r="A416" s="26"/>
      <c r="B416" s="26"/>
      <c r="C416" s="26"/>
      <c r="D416" s="26"/>
      <c r="E416" s="26"/>
      <c r="F416" s="26"/>
      <c r="G416" s="26"/>
      <c r="H416" s="26"/>
      <c r="I416" s="26"/>
      <c r="J416" s="26"/>
      <c r="K416" s="26"/>
      <c r="L416" s="26"/>
      <c r="M416" s="26"/>
      <c r="N416" s="26"/>
      <c r="O416" s="26"/>
      <c r="P416" s="2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row>
    <row r="417" spans="1:261" ht="12.5" x14ac:dyDescent="0.25">
      <c r="A417" s="26"/>
      <c r="B417" s="26"/>
      <c r="C417" s="26"/>
      <c r="D417" s="26"/>
      <c r="E417" s="26"/>
      <c r="F417" s="26"/>
      <c r="G417" s="26"/>
      <c r="H417" s="26"/>
      <c r="I417" s="26"/>
      <c r="J417" s="26"/>
      <c r="K417" s="26"/>
      <c r="L417" s="26"/>
      <c r="M417" s="26"/>
      <c r="N417" s="26"/>
      <c r="O417" s="26"/>
      <c r="P417" s="26"/>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row>
    <row r="418" spans="1:261" ht="12.5" x14ac:dyDescent="0.25">
      <c r="A418" s="26"/>
      <c r="B418" s="26"/>
      <c r="C418" s="26"/>
      <c r="D418" s="26"/>
      <c r="E418" s="26"/>
      <c r="F418" s="26"/>
      <c r="G418" s="26"/>
      <c r="H418" s="26"/>
      <c r="I418" s="26"/>
      <c r="J418" s="26"/>
      <c r="K418" s="26"/>
      <c r="L418" s="26"/>
      <c r="M418" s="26"/>
      <c r="N418" s="26"/>
      <c r="O418" s="26"/>
      <c r="P418" s="26"/>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row>
    <row r="419" spans="1:261" ht="12.5" x14ac:dyDescent="0.25">
      <c r="A419" s="26"/>
      <c r="B419" s="26"/>
      <c r="C419" s="26"/>
      <c r="D419" s="26"/>
      <c r="E419" s="26"/>
      <c r="F419" s="26"/>
      <c r="G419" s="26"/>
      <c r="H419" s="26"/>
      <c r="I419" s="26"/>
      <c r="J419" s="26"/>
      <c r="K419" s="26"/>
      <c r="L419" s="26"/>
      <c r="M419" s="26"/>
      <c r="N419" s="26"/>
      <c r="O419" s="26"/>
      <c r="P419" s="26"/>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row>
    <row r="420" spans="1:261" ht="12.5" x14ac:dyDescent="0.25">
      <c r="A420" s="26"/>
      <c r="B420" s="26"/>
      <c r="C420" s="26"/>
      <c r="D420" s="26"/>
      <c r="E420" s="26"/>
      <c r="F420" s="26"/>
      <c r="G420" s="26"/>
      <c r="H420" s="26"/>
      <c r="I420" s="26"/>
      <c r="J420" s="26"/>
      <c r="K420" s="26"/>
      <c r="L420" s="26"/>
      <c r="M420" s="26"/>
      <c r="N420" s="26"/>
      <c r="O420" s="26"/>
      <c r="P420" s="26"/>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row>
    <row r="421" spans="1:261" ht="12.5" x14ac:dyDescent="0.25">
      <c r="A421" s="26"/>
      <c r="B421" s="26"/>
      <c r="C421" s="26"/>
      <c r="D421" s="26"/>
      <c r="E421" s="26"/>
      <c r="F421" s="26"/>
      <c r="G421" s="26"/>
      <c r="H421" s="26"/>
      <c r="I421" s="26"/>
      <c r="J421" s="26"/>
      <c r="K421" s="26"/>
      <c r="L421" s="26"/>
      <c r="M421" s="26"/>
      <c r="N421" s="26"/>
      <c r="O421" s="26"/>
      <c r="P421" s="26"/>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row>
    <row r="422" spans="1:261" ht="12.5" x14ac:dyDescent="0.25">
      <c r="A422" s="26"/>
      <c r="B422" s="26"/>
      <c r="C422" s="26"/>
      <c r="D422" s="26"/>
      <c r="E422" s="26"/>
      <c r="F422" s="26"/>
      <c r="G422" s="26"/>
      <c r="H422" s="26"/>
      <c r="I422" s="26"/>
      <c r="J422" s="26"/>
      <c r="K422" s="26"/>
      <c r="L422" s="26"/>
      <c r="M422" s="26"/>
      <c r="N422" s="26"/>
      <c r="O422" s="26"/>
      <c r="P422" s="26"/>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row>
    <row r="423" spans="1:261" ht="12.5" x14ac:dyDescent="0.25">
      <c r="A423" s="26"/>
      <c r="B423" s="26"/>
      <c r="C423" s="26"/>
      <c r="D423" s="26"/>
      <c r="E423" s="26"/>
      <c r="F423" s="26"/>
      <c r="G423" s="26"/>
      <c r="H423" s="26"/>
      <c r="I423" s="26"/>
      <c r="J423" s="26"/>
      <c r="K423" s="26"/>
      <c r="L423" s="26"/>
      <c r="M423" s="26"/>
      <c r="N423" s="26"/>
      <c r="O423" s="26"/>
      <c r="P423" s="26"/>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row>
    <row r="424" spans="1:261" ht="12.5" x14ac:dyDescent="0.25">
      <c r="A424" s="26"/>
      <c r="B424" s="26"/>
      <c r="C424" s="26"/>
      <c r="D424" s="26"/>
      <c r="E424" s="26"/>
      <c r="F424" s="26"/>
      <c r="G424" s="26"/>
      <c r="H424" s="26"/>
      <c r="I424" s="26"/>
      <c r="J424" s="26"/>
      <c r="K424" s="26"/>
      <c r="L424" s="26"/>
      <c r="M424" s="26"/>
      <c r="N424" s="26"/>
      <c r="O424" s="26"/>
      <c r="P424" s="26"/>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row>
    <row r="425" spans="1:261" ht="12.5" x14ac:dyDescent="0.25">
      <c r="A425" s="26"/>
      <c r="B425" s="26"/>
      <c r="C425" s="26"/>
      <c r="D425" s="26"/>
      <c r="E425" s="26"/>
      <c r="F425" s="26"/>
      <c r="G425" s="26"/>
      <c r="H425" s="26"/>
      <c r="I425" s="26"/>
      <c r="J425" s="26"/>
      <c r="K425" s="26"/>
      <c r="L425" s="26"/>
      <c r="M425" s="26"/>
      <c r="N425" s="26"/>
      <c r="O425" s="26"/>
      <c r="P425" s="26"/>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row>
    <row r="426" spans="1:261" ht="12.5" x14ac:dyDescent="0.25">
      <c r="A426" s="26"/>
      <c r="B426" s="26"/>
      <c r="C426" s="26"/>
      <c r="D426" s="26"/>
      <c r="E426" s="26"/>
      <c r="F426" s="26"/>
      <c r="G426" s="26"/>
      <c r="H426" s="26"/>
      <c r="I426" s="26"/>
      <c r="J426" s="26"/>
      <c r="K426" s="26"/>
      <c r="L426" s="26"/>
      <c r="M426" s="26"/>
      <c r="N426" s="26"/>
      <c r="O426" s="26"/>
      <c r="P426" s="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row>
    <row r="427" spans="1:261" ht="12.5" x14ac:dyDescent="0.25">
      <c r="A427" s="26"/>
      <c r="B427" s="26"/>
      <c r="C427" s="26"/>
      <c r="D427" s="26"/>
      <c r="E427" s="26"/>
      <c r="F427" s="26"/>
      <c r="G427" s="26"/>
      <c r="H427" s="26"/>
      <c r="I427" s="26"/>
      <c r="J427" s="26"/>
      <c r="K427" s="26"/>
      <c r="L427" s="26"/>
      <c r="M427" s="26"/>
      <c r="N427" s="26"/>
      <c r="O427" s="26"/>
      <c r="P427" s="26"/>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row>
    <row r="428" spans="1:261" ht="12.5" x14ac:dyDescent="0.25">
      <c r="A428" s="26"/>
      <c r="B428" s="26"/>
      <c r="C428" s="26"/>
      <c r="D428" s="26"/>
      <c r="E428" s="26"/>
      <c r="F428" s="26"/>
      <c r="G428" s="26"/>
      <c r="H428" s="26"/>
      <c r="I428" s="26"/>
      <c r="J428" s="26"/>
      <c r="K428" s="26"/>
      <c r="L428" s="26"/>
      <c r="M428" s="26"/>
      <c r="N428" s="26"/>
      <c r="O428" s="26"/>
      <c r="P428" s="26"/>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row>
    <row r="429" spans="1:261" ht="12.5" x14ac:dyDescent="0.25">
      <c r="A429" s="26"/>
      <c r="B429" s="26"/>
      <c r="C429" s="26"/>
      <c r="D429" s="26"/>
      <c r="E429" s="26"/>
      <c r="F429" s="26"/>
      <c r="G429" s="26"/>
      <c r="H429" s="26"/>
      <c r="I429" s="26"/>
      <c r="J429" s="26"/>
      <c r="K429" s="26"/>
      <c r="L429" s="26"/>
      <c r="M429" s="26"/>
      <c r="N429" s="26"/>
      <c r="O429" s="26"/>
      <c r="P429" s="26"/>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row>
    <row r="430" spans="1:261" ht="12.5" x14ac:dyDescent="0.25">
      <c r="A430" s="26"/>
      <c r="B430" s="26"/>
      <c r="C430" s="26"/>
      <c r="D430" s="26"/>
      <c r="E430" s="26"/>
      <c r="F430" s="26"/>
      <c r="G430" s="26"/>
      <c r="H430" s="26"/>
      <c r="I430" s="26"/>
      <c r="J430" s="26"/>
      <c r="K430" s="26"/>
      <c r="L430" s="26"/>
      <c r="M430" s="26"/>
      <c r="N430" s="26"/>
      <c r="O430" s="26"/>
      <c r="P430" s="26"/>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row>
    <row r="431" spans="1:261" ht="12.5" x14ac:dyDescent="0.25">
      <c r="A431" s="26"/>
      <c r="B431" s="26"/>
      <c r="C431" s="26"/>
      <c r="D431" s="26"/>
      <c r="E431" s="26"/>
      <c r="F431" s="26"/>
      <c r="G431" s="26"/>
      <c r="H431" s="26"/>
      <c r="I431" s="26"/>
      <c r="J431" s="26"/>
      <c r="K431" s="26"/>
      <c r="L431" s="26"/>
      <c r="M431" s="26"/>
      <c r="N431" s="26"/>
      <c r="O431" s="26"/>
      <c r="P431" s="26"/>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row>
    <row r="432" spans="1:261" ht="12.5" x14ac:dyDescent="0.25">
      <c r="A432" s="26"/>
      <c r="B432" s="26"/>
      <c r="C432" s="26"/>
      <c r="D432" s="26"/>
      <c r="E432" s="26"/>
      <c r="F432" s="26"/>
      <c r="G432" s="26"/>
      <c r="H432" s="26"/>
      <c r="I432" s="26"/>
      <c r="J432" s="26"/>
      <c r="K432" s="26"/>
      <c r="L432" s="26"/>
      <c r="M432" s="26"/>
      <c r="N432" s="26"/>
      <c r="O432" s="26"/>
      <c r="P432" s="26"/>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row>
    <row r="433" spans="1:261" ht="12.5" x14ac:dyDescent="0.25">
      <c r="A433" s="26"/>
      <c r="B433" s="26"/>
      <c r="C433" s="26"/>
      <c r="D433" s="26"/>
      <c r="E433" s="26"/>
      <c r="F433" s="26"/>
      <c r="G433" s="26"/>
      <c r="H433" s="26"/>
      <c r="I433" s="26"/>
      <c r="J433" s="26"/>
      <c r="K433" s="26"/>
      <c r="L433" s="26"/>
      <c r="M433" s="26"/>
      <c r="N433" s="26"/>
      <c r="O433" s="26"/>
      <c r="P433" s="26"/>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row>
    <row r="434" spans="1:261" ht="12.5" x14ac:dyDescent="0.25">
      <c r="A434" s="26"/>
      <c r="B434" s="26"/>
      <c r="C434" s="26"/>
      <c r="D434" s="26"/>
      <c r="E434" s="26"/>
      <c r="F434" s="26"/>
      <c r="G434" s="26"/>
      <c r="H434" s="26"/>
      <c r="I434" s="26"/>
      <c r="J434" s="26"/>
      <c r="K434" s="26"/>
      <c r="L434" s="26"/>
      <c r="M434" s="26"/>
      <c r="N434" s="26"/>
      <c r="O434" s="26"/>
      <c r="P434" s="26"/>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row>
    <row r="435" spans="1:261" ht="12.5" x14ac:dyDescent="0.25">
      <c r="A435" s="26"/>
      <c r="B435" s="26"/>
      <c r="C435" s="26"/>
      <c r="D435" s="26"/>
      <c r="E435" s="26"/>
      <c r="F435" s="26"/>
      <c r="G435" s="26"/>
      <c r="H435" s="26"/>
      <c r="I435" s="26"/>
      <c r="J435" s="26"/>
      <c r="K435" s="26"/>
      <c r="L435" s="26"/>
      <c r="M435" s="26"/>
      <c r="N435" s="26"/>
      <c r="O435" s="26"/>
      <c r="P435" s="26"/>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row>
    <row r="436" spans="1:261" ht="12.5" x14ac:dyDescent="0.25">
      <c r="A436" s="26"/>
      <c r="B436" s="26"/>
      <c r="C436" s="26"/>
      <c r="D436" s="26"/>
      <c r="E436" s="26"/>
      <c r="F436" s="26"/>
      <c r="G436" s="26"/>
      <c r="H436" s="26"/>
      <c r="I436" s="26"/>
      <c r="J436" s="26"/>
      <c r="K436" s="26"/>
      <c r="L436" s="26"/>
      <c r="M436" s="26"/>
      <c r="N436" s="26"/>
      <c r="O436" s="26"/>
      <c r="P436" s="2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row>
    <row r="437" spans="1:261" ht="12.5" x14ac:dyDescent="0.25">
      <c r="A437" s="26"/>
      <c r="B437" s="26"/>
      <c r="C437" s="26"/>
      <c r="D437" s="26"/>
      <c r="E437" s="26"/>
      <c r="F437" s="26"/>
      <c r="G437" s="26"/>
      <c r="H437" s="26"/>
      <c r="I437" s="26"/>
      <c r="J437" s="26"/>
      <c r="K437" s="26"/>
      <c r="L437" s="26"/>
      <c r="M437" s="26"/>
      <c r="N437" s="26"/>
      <c r="O437" s="26"/>
      <c r="P437" s="26"/>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row>
    <row r="438" spans="1:261" ht="12.5" x14ac:dyDescent="0.25">
      <c r="A438" s="26"/>
      <c r="B438" s="26"/>
      <c r="C438" s="26"/>
      <c r="D438" s="26"/>
      <c r="E438" s="26"/>
      <c r="F438" s="26"/>
      <c r="G438" s="26"/>
      <c r="H438" s="26"/>
      <c r="I438" s="26"/>
      <c r="J438" s="26"/>
      <c r="K438" s="26"/>
      <c r="L438" s="26"/>
      <c r="M438" s="26"/>
      <c r="N438" s="26"/>
      <c r="O438" s="26"/>
      <c r="P438" s="26"/>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row>
    <row r="439" spans="1:261" ht="12.5" x14ac:dyDescent="0.25">
      <c r="A439" s="26"/>
      <c r="B439" s="26"/>
      <c r="C439" s="26"/>
      <c r="D439" s="26"/>
      <c r="E439" s="26"/>
      <c r="F439" s="26"/>
      <c r="G439" s="26"/>
      <c r="H439" s="26"/>
      <c r="I439" s="26"/>
      <c r="J439" s="26"/>
      <c r="K439" s="26"/>
      <c r="L439" s="26"/>
      <c r="M439" s="26"/>
      <c r="N439" s="26"/>
      <c r="O439" s="26"/>
      <c r="P439" s="26"/>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row>
    <row r="440" spans="1:261" ht="12.5" x14ac:dyDescent="0.25">
      <c r="A440" s="26"/>
      <c r="B440" s="26"/>
      <c r="C440" s="26"/>
      <c r="D440" s="26"/>
      <c r="E440" s="26"/>
      <c r="F440" s="26"/>
      <c r="G440" s="26"/>
      <c r="H440" s="26"/>
      <c r="I440" s="26"/>
      <c r="J440" s="26"/>
      <c r="K440" s="26"/>
      <c r="L440" s="26"/>
      <c r="M440" s="26"/>
      <c r="N440" s="26"/>
      <c r="O440" s="26"/>
      <c r="P440" s="26"/>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row>
    <row r="441" spans="1:261" ht="12.5" x14ac:dyDescent="0.25">
      <c r="A441" s="26"/>
      <c r="B441" s="26"/>
      <c r="C441" s="26"/>
      <c r="D441" s="26"/>
      <c r="E441" s="26"/>
      <c r="F441" s="26"/>
      <c r="G441" s="26"/>
      <c r="H441" s="26"/>
      <c r="I441" s="26"/>
      <c r="J441" s="26"/>
      <c r="K441" s="26"/>
      <c r="L441" s="26"/>
      <c r="M441" s="26"/>
      <c r="N441" s="26"/>
      <c r="O441" s="26"/>
      <c r="P441" s="26"/>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row>
    <row r="442" spans="1:261" ht="12.5" x14ac:dyDescent="0.25">
      <c r="A442" s="26"/>
      <c r="B442" s="26"/>
      <c r="C442" s="26"/>
      <c r="D442" s="26"/>
      <c r="E442" s="26"/>
      <c r="F442" s="26"/>
      <c r="G442" s="26"/>
      <c r="H442" s="26"/>
      <c r="I442" s="26"/>
      <c r="J442" s="26"/>
      <c r="K442" s="26"/>
      <c r="L442" s="26"/>
      <c r="M442" s="26"/>
      <c r="N442" s="26"/>
      <c r="O442" s="26"/>
      <c r="P442" s="26"/>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row>
    <row r="443" spans="1:261" ht="12.5" x14ac:dyDescent="0.25">
      <c r="A443" s="26"/>
      <c r="B443" s="26"/>
      <c r="C443" s="26"/>
      <c r="D443" s="26"/>
      <c r="E443" s="26"/>
      <c r="F443" s="26"/>
      <c r="G443" s="26"/>
      <c r="H443" s="26"/>
      <c r="I443" s="26"/>
      <c r="J443" s="26"/>
      <c r="K443" s="26"/>
      <c r="L443" s="26"/>
      <c r="M443" s="26"/>
      <c r="N443" s="26"/>
      <c r="O443" s="26"/>
      <c r="P443" s="26"/>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row>
    <row r="444" spans="1:261" ht="12.5" x14ac:dyDescent="0.25">
      <c r="A444" s="26"/>
      <c r="B444" s="26"/>
      <c r="C444" s="26"/>
      <c r="D444" s="26"/>
      <c r="E444" s="26"/>
      <c r="F444" s="26"/>
      <c r="G444" s="26"/>
      <c r="H444" s="26"/>
      <c r="I444" s="26"/>
      <c r="J444" s="26"/>
      <c r="K444" s="26"/>
      <c r="L444" s="26"/>
      <c r="M444" s="26"/>
      <c r="N444" s="26"/>
      <c r="O444" s="26"/>
      <c r="P444" s="26"/>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row>
    <row r="445" spans="1:261" ht="12.5" x14ac:dyDescent="0.25">
      <c r="A445" s="26"/>
      <c r="B445" s="26"/>
      <c r="C445" s="26"/>
      <c r="D445" s="26"/>
      <c r="E445" s="26"/>
      <c r="F445" s="26"/>
      <c r="G445" s="26"/>
      <c r="H445" s="26"/>
      <c r="I445" s="26"/>
      <c r="J445" s="26"/>
      <c r="K445" s="26"/>
      <c r="L445" s="26"/>
      <c r="M445" s="26"/>
      <c r="N445" s="26"/>
      <c r="O445" s="26"/>
      <c r="P445" s="26"/>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row>
    <row r="446" spans="1:261" ht="12.5" x14ac:dyDescent="0.25">
      <c r="A446" s="26"/>
      <c r="B446" s="26"/>
      <c r="C446" s="26"/>
      <c r="D446" s="26"/>
      <c r="E446" s="26"/>
      <c r="F446" s="26"/>
      <c r="G446" s="26"/>
      <c r="H446" s="26"/>
      <c r="I446" s="26"/>
      <c r="J446" s="26"/>
      <c r="K446" s="26"/>
      <c r="L446" s="26"/>
      <c r="M446" s="26"/>
      <c r="N446" s="26"/>
      <c r="O446" s="26"/>
      <c r="P446" s="2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row>
    <row r="447" spans="1:261" ht="12.5" x14ac:dyDescent="0.25">
      <c r="A447" s="26"/>
      <c r="B447" s="26"/>
      <c r="C447" s="26"/>
      <c r="D447" s="26"/>
      <c r="E447" s="26"/>
      <c r="F447" s="26"/>
      <c r="G447" s="26"/>
      <c r="H447" s="26"/>
      <c r="I447" s="26"/>
      <c r="J447" s="26"/>
      <c r="K447" s="26"/>
      <c r="L447" s="26"/>
      <c r="M447" s="26"/>
      <c r="N447" s="26"/>
      <c r="O447" s="26"/>
      <c r="P447" s="26"/>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row>
    <row r="448" spans="1:261" ht="12.5" x14ac:dyDescent="0.25">
      <c r="A448" s="26"/>
      <c r="B448" s="26"/>
      <c r="C448" s="26"/>
      <c r="D448" s="26"/>
      <c r="E448" s="26"/>
      <c r="F448" s="26"/>
      <c r="G448" s="26"/>
      <c r="H448" s="26"/>
      <c r="I448" s="26"/>
      <c r="J448" s="26"/>
      <c r="K448" s="26"/>
      <c r="L448" s="26"/>
      <c r="M448" s="26"/>
      <c r="N448" s="26"/>
      <c r="O448" s="26"/>
      <c r="P448" s="26"/>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row>
    <row r="449" spans="1:261" ht="12.5" x14ac:dyDescent="0.25">
      <c r="A449" s="26"/>
      <c r="B449" s="26"/>
      <c r="C449" s="26"/>
      <c r="D449" s="26"/>
      <c r="E449" s="26"/>
      <c r="F449" s="26"/>
      <c r="G449" s="26"/>
      <c r="H449" s="26"/>
      <c r="I449" s="26"/>
      <c r="J449" s="26"/>
      <c r="K449" s="26"/>
      <c r="L449" s="26"/>
      <c r="M449" s="26"/>
      <c r="N449" s="26"/>
      <c r="O449" s="26"/>
      <c r="P449" s="26"/>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row>
    <row r="450" spans="1:261" ht="12.5" x14ac:dyDescent="0.25">
      <c r="A450" s="26"/>
      <c r="B450" s="26"/>
      <c r="C450" s="26"/>
      <c r="D450" s="26"/>
      <c r="E450" s="26"/>
      <c r="F450" s="26"/>
      <c r="G450" s="26"/>
      <c r="H450" s="26"/>
      <c r="I450" s="26"/>
      <c r="J450" s="26"/>
      <c r="K450" s="26"/>
      <c r="L450" s="26"/>
      <c r="M450" s="26"/>
      <c r="N450" s="26"/>
      <c r="O450" s="26"/>
      <c r="P450" s="26"/>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row>
    <row r="451" spans="1:261" ht="12.5" x14ac:dyDescent="0.25">
      <c r="A451" s="26"/>
      <c r="B451" s="26"/>
      <c r="C451" s="26"/>
      <c r="D451" s="26"/>
      <c r="E451" s="26"/>
      <c r="F451" s="26"/>
      <c r="G451" s="26"/>
      <c r="H451" s="26"/>
      <c r="I451" s="26"/>
      <c r="J451" s="26"/>
      <c r="K451" s="26"/>
      <c r="L451" s="26"/>
      <c r="M451" s="26"/>
      <c r="N451" s="26"/>
      <c r="O451" s="26"/>
      <c r="P451" s="26"/>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row>
    <row r="452" spans="1:261" ht="12.5" x14ac:dyDescent="0.25">
      <c r="A452" s="26"/>
      <c r="B452" s="26"/>
      <c r="C452" s="26"/>
      <c r="D452" s="26"/>
      <c r="E452" s="26"/>
      <c r="F452" s="26"/>
      <c r="G452" s="26"/>
      <c r="H452" s="26"/>
      <c r="I452" s="26"/>
      <c r="J452" s="26"/>
      <c r="K452" s="26"/>
      <c r="L452" s="26"/>
      <c r="M452" s="26"/>
      <c r="N452" s="26"/>
      <c r="O452" s="26"/>
      <c r="P452" s="26"/>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row>
    <row r="453" spans="1:261" ht="12.5" x14ac:dyDescent="0.25">
      <c r="A453" s="26"/>
      <c r="B453" s="26"/>
      <c r="C453" s="26"/>
      <c r="D453" s="26"/>
      <c r="E453" s="26"/>
      <c r="F453" s="26"/>
      <c r="G453" s="26"/>
      <c r="H453" s="26"/>
      <c r="I453" s="26"/>
      <c r="J453" s="26"/>
      <c r="K453" s="26"/>
      <c r="L453" s="26"/>
      <c r="M453" s="26"/>
      <c r="N453" s="26"/>
      <c r="O453" s="26"/>
      <c r="P453" s="26"/>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row>
    <row r="454" spans="1:261" ht="12.5" x14ac:dyDescent="0.25">
      <c r="A454" s="26"/>
      <c r="B454" s="26"/>
      <c r="C454" s="26"/>
      <c r="D454" s="26"/>
      <c r="E454" s="26"/>
      <c r="F454" s="26"/>
      <c r="G454" s="26"/>
      <c r="H454" s="26"/>
      <c r="I454" s="26"/>
      <c r="J454" s="26"/>
      <c r="K454" s="26"/>
      <c r="L454" s="26"/>
      <c r="M454" s="26"/>
      <c r="N454" s="26"/>
      <c r="O454" s="26"/>
      <c r="P454" s="26"/>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row>
    <row r="455" spans="1:261" ht="12.5" x14ac:dyDescent="0.25">
      <c r="A455" s="26"/>
      <c r="B455" s="26"/>
      <c r="C455" s="26"/>
      <c r="D455" s="26"/>
      <c r="E455" s="26"/>
      <c r="F455" s="26"/>
      <c r="G455" s="26"/>
      <c r="H455" s="26"/>
      <c r="I455" s="26"/>
      <c r="J455" s="26"/>
      <c r="K455" s="26"/>
      <c r="L455" s="26"/>
      <c r="M455" s="26"/>
      <c r="N455" s="26"/>
      <c r="O455" s="26"/>
      <c r="P455" s="26"/>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row>
    <row r="456" spans="1:261" ht="12.5" x14ac:dyDescent="0.25">
      <c r="A456" s="26"/>
      <c r="B456" s="26"/>
      <c r="C456" s="26"/>
      <c r="D456" s="26"/>
      <c r="E456" s="26"/>
      <c r="F456" s="26"/>
      <c r="G456" s="26"/>
      <c r="H456" s="26"/>
      <c r="I456" s="26"/>
      <c r="J456" s="26"/>
      <c r="K456" s="26"/>
      <c r="L456" s="26"/>
      <c r="M456" s="26"/>
      <c r="N456" s="26"/>
      <c r="O456" s="26"/>
      <c r="P456" s="2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row>
    <row r="457" spans="1:261" ht="12.5" x14ac:dyDescent="0.25">
      <c r="A457" s="26"/>
      <c r="B457" s="26"/>
      <c r="C457" s="26"/>
      <c r="D457" s="26"/>
      <c r="E457" s="26"/>
      <c r="F457" s="26"/>
      <c r="G457" s="26"/>
      <c r="H457" s="26"/>
      <c r="I457" s="26"/>
      <c r="J457" s="26"/>
      <c r="K457" s="26"/>
      <c r="L457" s="26"/>
      <c r="M457" s="26"/>
      <c r="N457" s="26"/>
      <c r="O457" s="26"/>
      <c r="P457" s="26"/>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row>
    <row r="458" spans="1:261" ht="12.5" x14ac:dyDescent="0.25">
      <c r="A458" s="26"/>
      <c r="B458" s="26"/>
      <c r="C458" s="26"/>
      <c r="D458" s="26"/>
      <c r="E458" s="26"/>
      <c r="F458" s="26"/>
      <c r="G458" s="26"/>
      <c r="H458" s="26"/>
      <c r="I458" s="26"/>
      <c r="J458" s="26"/>
      <c r="K458" s="26"/>
      <c r="L458" s="26"/>
      <c r="M458" s="26"/>
      <c r="N458" s="26"/>
      <c r="O458" s="26"/>
      <c r="P458" s="26"/>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row>
    <row r="459" spans="1:261" ht="12.5" x14ac:dyDescent="0.25">
      <c r="A459" s="26"/>
      <c r="B459" s="26"/>
      <c r="C459" s="26"/>
      <c r="D459" s="26"/>
      <c r="E459" s="26"/>
      <c r="F459" s="26"/>
      <c r="G459" s="26"/>
      <c r="H459" s="26"/>
      <c r="I459" s="26"/>
      <c r="J459" s="26"/>
      <c r="K459" s="26"/>
      <c r="L459" s="26"/>
      <c r="M459" s="26"/>
      <c r="N459" s="26"/>
      <c r="O459" s="26"/>
      <c r="P459" s="26"/>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row>
    <row r="460" spans="1:261" ht="12.5" x14ac:dyDescent="0.25">
      <c r="A460" s="26"/>
      <c r="B460" s="26"/>
      <c r="C460" s="26"/>
      <c r="D460" s="26"/>
      <c r="E460" s="26"/>
      <c r="F460" s="26"/>
      <c r="G460" s="26"/>
      <c r="H460" s="26"/>
      <c r="I460" s="26"/>
      <c r="J460" s="26"/>
      <c r="K460" s="26"/>
      <c r="L460" s="26"/>
      <c r="M460" s="26"/>
      <c r="N460" s="26"/>
      <c r="O460" s="26"/>
      <c r="P460" s="26"/>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row>
    <row r="461" spans="1:261" ht="12.5" x14ac:dyDescent="0.25">
      <c r="A461" s="26"/>
      <c r="B461" s="26"/>
      <c r="C461" s="26"/>
      <c r="D461" s="26"/>
      <c r="E461" s="26"/>
      <c r="F461" s="26"/>
      <c r="G461" s="26"/>
      <c r="H461" s="26"/>
      <c r="I461" s="26"/>
      <c r="J461" s="26"/>
      <c r="K461" s="26"/>
      <c r="L461" s="26"/>
      <c r="M461" s="26"/>
      <c r="N461" s="26"/>
      <c r="O461" s="26"/>
      <c r="P461" s="26"/>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row>
    <row r="462" spans="1:261" ht="12.5" x14ac:dyDescent="0.25">
      <c r="A462" s="26"/>
      <c r="B462" s="26"/>
      <c r="C462" s="26"/>
      <c r="D462" s="26"/>
      <c r="E462" s="26"/>
      <c r="F462" s="26"/>
      <c r="G462" s="26"/>
      <c r="H462" s="26"/>
      <c r="I462" s="26"/>
      <c r="J462" s="26"/>
      <c r="K462" s="26"/>
      <c r="L462" s="26"/>
      <c r="M462" s="26"/>
      <c r="N462" s="26"/>
      <c r="O462" s="26"/>
      <c r="P462" s="26"/>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row>
    <row r="463" spans="1:261" ht="12.5" x14ac:dyDescent="0.25">
      <c r="A463" s="26"/>
      <c r="B463" s="26"/>
      <c r="C463" s="26"/>
      <c r="D463" s="26"/>
      <c r="E463" s="26"/>
      <c r="F463" s="26"/>
      <c r="G463" s="26"/>
      <c r="H463" s="26"/>
      <c r="I463" s="26"/>
      <c r="J463" s="26"/>
      <c r="K463" s="26"/>
      <c r="L463" s="26"/>
      <c r="M463" s="26"/>
      <c r="N463" s="26"/>
      <c r="O463" s="26"/>
      <c r="P463" s="26"/>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row>
    <row r="464" spans="1:261" ht="12.5" x14ac:dyDescent="0.25">
      <c r="A464" s="26"/>
      <c r="B464" s="26"/>
      <c r="C464" s="26"/>
      <c r="D464" s="26"/>
      <c r="E464" s="26"/>
      <c r="F464" s="26"/>
      <c r="G464" s="26"/>
      <c r="H464" s="26"/>
      <c r="I464" s="26"/>
      <c r="J464" s="26"/>
      <c r="K464" s="26"/>
      <c r="L464" s="26"/>
      <c r="M464" s="26"/>
      <c r="N464" s="26"/>
      <c r="O464" s="26"/>
      <c r="P464" s="26"/>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row>
    <row r="465" spans="1:261" ht="12.5" x14ac:dyDescent="0.25">
      <c r="A465" s="26"/>
      <c r="B465" s="26"/>
      <c r="C465" s="26"/>
      <c r="D465" s="26"/>
      <c r="E465" s="26"/>
      <c r="F465" s="26"/>
      <c r="G465" s="26"/>
      <c r="H465" s="26"/>
      <c r="I465" s="26"/>
      <c r="J465" s="26"/>
      <c r="K465" s="26"/>
      <c r="L465" s="26"/>
      <c r="M465" s="26"/>
      <c r="N465" s="26"/>
      <c r="O465" s="26"/>
      <c r="P465" s="26"/>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row>
    <row r="466" spans="1:261" ht="12.5" x14ac:dyDescent="0.25">
      <c r="A466" s="26"/>
      <c r="B466" s="26"/>
      <c r="C466" s="26"/>
      <c r="D466" s="26"/>
      <c r="E466" s="26"/>
      <c r="F466" s="26"/>
      <c r="G466" s="26"/>
      <c r="H466" s="26"/>
      <c r="I466" s="26"/>
      <c r="J466" s="26"/>
      <c r="K466" s="26"/>
      <c r="L466" s="26"/>
      <c r="M466" s="26"/>
      <c r="N466" s="26"/>
      <c r="O466" s="26"/>
      <c r="P466" s="2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row>
    <row r="467" spans="1:261" ht="12.5" x14ac:dyDescent="0.25">
      <c r="A467" s="26"/>
      <c r="B467" s="26"/>
      <c r="C467" s="26"/>
      <c r="D467" s="26"/>
      <c r="E467" s="26"/>
      <c r="F467" s="26"/>
      <c r="G467" s="26"/>
      <c r="H467" s="26"/>
      <c r="I467" s="26"/>
      <c r="J467" s="26"/>
      <c r="K467" s="26"/>
      <c r="L467" s="26"/>
      <c r="M467" s="26"/>
      <c r="N467" s="26"/>
      <c r="O467" s="26"/>
      <c r="P467" s="26"/>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row>
    <row r="468" spans="1:261" ht="12.5" x14ac:dyDescent="0.25">
      <c r="A468" s="26"/>
      <c r="B468" s="26"/>
      <c r="C468" s="26"/>
      <c r="D468" s="26"/>
      <c r="E468" s="26"/>
      <c r="F468" s="26"/>
      <c r="G468" s="26"/>
      <c r="H468" s="26"/>
      <c r="I468" s="26"/>
      <c r="J468" s="26"/>
      <c r="K468" s="26"/>
      <c r="L468" s="26"/>
      <c r="M468" s="26"/>
      <c r="N468" s="26"/>
      <c r="O468" s="26"/>
      <c r="P468" s="26"/>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row>
    <row r="469" spans="1:261" ht="12.5" x14ac:dyDescent="0.25">
      <c r="A469" s="26"/>
      <c r="B469" s="26"/>
      <c r="C469" s="26"/>
      <c r="D469" s="26"/>
      <c r="E469" s="26"/>
      <c r="F469" s="26"/>
      <c r="G469" s="26"/>
      <c r="H469" s="26"/>
      <c r="I469" s="26"/>
      <c r="J469" s="26"/>
      <c r="K469" s="26"/>
      <c r="L469" s="26"/>
      <c r="M469" s="26"/>
      <c r="N469" s="26"/>
      <c r="O469" s="26"/>
      <c r="P469" s="26"/>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row>
    <row r="470" spans="1:261" ht="12.5" x14ac:dyDescent="0.25">
      <c r="A470" s="26"/>
      <c r="B470" s="26"/>
      <c r="C470" s="26"/>
      <c r="D470" s="26"/>
      <c r="E470" s="26"/>
      <c r="F470" s="26"/>
      <c r="G470" s="26"/>
      <c r="H470" s="26"/>
      <c r="I470" s="26"/>
      <c r="J470" s="26"/>
      <c r="K470" s="26"/>
      <c r="L470" s="26"/>
      <c r="M470" s="26"/>
      <c r="N470" s="26"/>
      <c r="O470" s="26"/>
      <c r="P470" s="26"/>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row>
    <row r="471" spans="1:261" ht="12.5" x14ac:dyDescent="0.25">
      <c r="A471" s="26"/>
      <c r="B471" s="26"/>
      <c r="C471" s="26"/>
      <c r="D471" s="26"/>
      <c r="E471" s="26"/>
      <c r="F471" s="26"/>
      <c r="G471" s="26"/>
      <c r="H471" s="26"/>
      <c r="I471" s="26"/>
      <c r="J471" s="26"/>
      <c r="K471" s="26"/>
      <c r="L471" s="26"/>
      <c r="M471" s="26"/>
      <c r="N471" s="26"/>
      <c r="O471" s="26"/>
      <c r="P471" s="26"/>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row>
    <row r="472" spans="1:261" ht="12.5" x14ac:dyDescent="0.25">
      <c r="A472" s="26"/>
      <c r="B472" s="26"/>
      <c r="C472" s="26"/>
      <c r="D472" s="26"/>
      <c r="E472" s="26"/>
      <c r="F472" s="26"/>
      <c r="G472" s="26"/>
      <c r="H472" s="26"/>
      <c r="I472" s="26"/>
      <c r="J472" s="26"/>
      <c r="K472" s="26"/>
      <c r="L472" s="26"/>
      <c r="M472" s="26"/>
      <c r="N472" s="26"/>
      <c r="O472" s="26"/>
      <c r="P472" s="26"/>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row>
    <row r="473" spans="1:261" ht="12.5" x14ac:dyDescent="0.25">
      <c r="A473" s="26"/>
      <c r="B473" s="26"/>
      <c r="C473" s="26"/>
      <c r="D473" s="26"/>
      <c r="E473" s="26"/>
      <c r="F473" s="26"/>
      <c r="G473" s="26"/>
      <c r="H473" s="26"/>
      <c r="I473" s="26"/>
      <c r="J473" s="26"/>
      <c r="K473" s="26"/>
      <c r="L473" s="26"/>
      <c r="M473" s="26"/>
      <c r="N473" s="26"/>
      <c r="O473" s="26"/>
      <c r="P473" s="26"/>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row>
    <row r="474" spans="1:261" ht="12.5" x14ac:dyDescent="0.25">
      <c r="A474" s="26"/>
      <c r="B474" s="26"/>
      <c r="C474" s="26"/>
      <c r="D474" s="26"/>
      <c r="E474" s="26"/>
      <c r="F474" s="26"/>
      <c r="G474" s="26"/>
      <c r="H474" s="26"/>
      <c r="I474" s="26"/>
      <c r="J474" s="26"/>
      <c r="K474" s="26"/>
      <c r="L474" s="26"/>
      <c r="M474" s="26"/>
      <c r="N474" s="26"/>
      <c r="O474" s="26"/>
      <c r="P474" s="26"/>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row>
    <row r="475" spans="1:261" ht="12.5" x14ac:dyDescent="0.25">
      <c r="A475" s="26"/>
      <c r="B475" s="26"/>
      <c r="C475" s="26"/>
      <c r="D475" s="26"/>
      <c r="E475" s="26"/>
      <c r="F475" s="26"/>
      <c r="G475" s="26"/>
      <c r="H475" s="26"/>
      <c r="I475" s="26"/>
      <c r="J475" s="26"/>
      <c r="K475" s="26"/>
      <c r="L475" s="26"/>
      <c r="M475" s="26"/>
      <c r="N475" s="26"/>
      <c r="O475" s="26"/>
      <c r="P475" s="26"/>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row>
    <row r="476" spans="1:261" ht="12.5" x14ac:dyDescent="0.25">
      <c r="A476" s="26"/>
      <c r="B476" s="26"/>
      <c r="C476" s="26"/>
      <c r="D476" s="26"/>
      <c r="E476" s="26"/>
      <c r="F476" s="26"/>
      <c r="G476" s="26"/>
      <c r="H476" s="26"/>
      <c r="I476" s="26"/>
      <c r="J476" s="26"/>
      <c r="K476" s="26"/>
      <c r="L476" s="26"/>
      <c r="M476" s="26"/>
      <c r="N476" s="26"/>
      <c r="O476" s="26"/>
      <c r="P476" s="2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row>
    <row r="477" spans="1:261" ht="12.5" x14ac:dyDescent="0.25">
      <c r="A477" s="26"/>
      <c r="B477" s="26"/>
      <c r="C477" s="26"/>
      <c r="D477" s="26"/>
      <c r="E477" s="26"/>
      <c r="F477" s="26"/>
      <c r="G477" s="26"/>
      <c r="H477" s="26"/>
      <c r="I477" s="26"/>
      <c r="J477" s="26"/>
      <c r="K477" s="26"/>
      <c r="L477" s="26"/>
      <c r="M477" s="26"/>
      <c r="N477" s="26"/>
      <c r="O477" s="26"/>
      <c r="P477" s="26"/>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row>
    <row r="478" spans="1:261" ht="12.5" x14ac:dyDescent="0.25">
      <c r="A478" s="26"/>
      <c r="B478" s="26"/>
      <c r="C478" s="26"/>
      <c r="D478" s="26"/>
      <c r="E478" s="26"/>
      <c r="F478" s="26"/>
      <c r="G478" s="26"/>
      <c r="H478" s="26"/>
      <c r="I478" s="26"/>
      <c r="J478" s="26"/>
      <c r="K478" s="26"/>
      <c r="L478" s="26"/>
      <c r="M478" s="26"/>
      <c r="N478" s="26"/>
      <c r="O478" s="26"/>
      <c r="P478" s="26"/>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row>
    <row r="479" spans="1:261" ht="12.5" x14ac:dyDescent="0.25">
      <c r="A479" s="26"/>
      <c r="B479" s="26"/>
      <c r="C479" s="26"/>
      <c r="D479" s="26"/>
      <c r="E479" s="26"/>
      <c r="F479" s="26"/>
      <c r="G479" s="26"/>
      <c r="H479" s="26"/>
      <c r="I479" s="26"/>
      <c r="J479" s="26"/>
      <c r="K479" s="26"/>
      <c r="L479" s="26"/>
      <c r="M479" s="26"/>
      <c r="N479" s="26"/>
      <c r="O479" s="26"/>
      <c r="P479" s="26"/>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row>
    <row r="480" spans="1:261" ht="12.5" x14ac:dyDescent="0.25">
      <c r="A480" s="26"/>
      <c r="B480" s="26"/>
      <c r="C480" s="26"/>
      <c r="D480" s="26"/>
      <c r="E480" s="26"/>
      <c r="F480" s="26"/>
      <c r="G480" s="26"/>
      <c r="H480" s="26"/>
      <c r="I480" s="26"/>
      <c r="J480" s="26"/>
      <c r="K480" s="26"/>
      <c r="L480" s="26"/>
      <c r="M480" s="26"/>
      <c r="N480" s="26"/>
      <c r="O480" s="26"/>
      <c r="P480" s="26"/>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row>
    <row r="481" spans="1:261" ht="12.5" x14ac:dyDescent="0.25">
      <c r="A481" s="26"/>
      <c r="B481" s="26"/>
      <c r="C481" s="26"/>
      <c r="D481" s="26"/>
      <c r="E481" s="26"/>
      <c r="F481" s="26"/>
      <c r="G481" s="26"/>
      <c r="H481" s="26"/>
      <c r="I481" s="26"/>
      <c r="J481" s="26"/>
      <c r="K481" s="26"/>
      <c r="L481" s="26"/>
      <c r="M481" s="26"/>
      <c r="N481" s="26"/>
      <c r="O481" s="26"/>
      <c r="P481" s="26"/>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row>
    <row r="482" spans="1:261" ht="12.5" x14ac:dyDescent="0.25">
      <c r="A482" s="26"/>
      <c r="B482" s="26"/>
      <c r="C482" s="26"/>
      <c r="D482" s="26"/>
      <c r="E482" s="26"/>
      <c r="F482" s="26"/>
      <c r="G482" s="26"/>
      <c r="H482" s="26"/>
      <c r="I482" s="26"/>
      <c r="J482" s="26"/>
      <c r="K482" s="26"/>
      <c r="L482" s="26"/>
      <c r="M482" s="26"/>
      <c r="N482" s="26"/>
      <c r="O482" s="26"/>
      <c r="P482" s="26"/>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row>
    <row r="483" spans="1:261" ht="12.5" x14ac:dyDescent="0.25">
      <c r="A483" s="26"/>
      <c r="B483" s="26"/>
      <c r="C483" s="26"/>
      <c r="D483" s="26"/>
      <c r="E483" s="26"/>
      <c r="F483" s="26"/>
      <c r="G483" s="26"/>
      <c r="H483" s="26"/>
      <c r="I483" s="26"/>
      <c r="J483" s="26"/>
      <c r="K483" s="26"/>
      <c r="L483" s="26"/>
      <c r="M483" s="26"/>
      <c r="N483" s="26"/>
      <c r="O483" s="26"/>
      <c r="P483" s="26"/>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row>
    <row r="484" spans="1:261" ht="12.5" x14ac:dyDescent="0.25">
      <c r="A484" s="26"/>
      <c r="B484" s="26"/>
      <c r="C484" s="26"/>
      <c r="D484" s="26"/>
      <c r="E484" s="26"/>
      <c r="F484" s="26"/>
      <c r="G484" s="26"/>
      <c r="H484" s="26"/>
      <c r="I484" s="26"/>
      <c r="J484" s="26"/>
      <c r="K484" s="26"/>
      <c r="L484" s="26"/>
      <c r="M484" s="26"/>
      <c r="N484" s="26"/>
      <c r="O484" s="26"/>
      <c r="P484" s="26"/>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row>
    <row r="485" spans="1:261" ht="12.5" x14ac:dyDescent="0.25">
      <c r="A485" s="26"/>
      <c r="B485" s="26"/>
      <c r="C485" s="26"/>
      <c r="D485" s="26"/>
      <c r="E485" s="26"/>
      <c r="F485" s="26"/>
      <c r="G485" s="26"/>
      <c r="H485" s="26"/>
      <c r="I485" s="26"/>
      <c r="J485" s="26"/>
      <c r="K485" s="26"/>
      <c r="L485" s="26"/>
      <c r="M485" s="26"/>
      <c r="N485" s="26"/>
      <c r="O485" s="26"/>
      <c r="P485" s="26"/>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row>
    <row r="486" spans="1:261" ht="12.5" x14ac:dyDescent="0.25">
      <c r="A486" s="26"/>
      <c r="B486" s="26"/>
      <c r="C486" s="26"/>
      <c r="D486" s="26"/>
      <c r="E486" s="26"/>
      <c r="F486" s="26"/>
      <c r="G486" s="26"/>
      <c r="H486" s="26"/>
      <c r="I486" s="26"/>
      <c r="J486" s="26"/>
      <c r="K486" s="26"/>
      <c r="L486" s="26"/>
      <c r="M486" s="26"/>
      <c r="N486" s="26"/>
      <c r="O486" s="26"/>
      <c r="P486" s="2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row>
    <row r="487" spans="1:261" ht="12.5" x14ac:dyDescent="0.25">
      <c r="A487" s="26"/>
      <c r="B487" s="26"/>
      <c r="C487" s="26"/>
      <c r="D487" s="26"/>
      <c r="E487" s="26"/>
      <c r="F487" s="26"/>
      <c r="G487" s="26"/>
      <c r="H487" s="26"/>
      <c r="I487" s="26"/>
      <c r="J487" s="26"/>
      <c r="K487" s="26"/>
      <c r="L487" s="26"/>
      <c r="M487" s="26"/>
      <c r="N487" s="26"/>
      <c r="O487" s="26"/>
      <c r="P487" s="26"/>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row>
    <row r="488" spans="1:261" ht="12.5" x14ac:dyDescent="0.25">
      <c r="A488" s="26"/>
      <c r="B488" s="26"/>
      <c r="C488" s="26"/>
      <c r="D488" s="26"/>
      <c r="E488" s="26"/>
      <c r="F488" s="26"/>
      <c r="G488" s="26"/>
      <c r="H488" s="26"/>
      <c r="I488" s="26"/>
      <c r="J488" s="26"/>
      <c r="K488" s="26"/>
      <c r="L488" s="26"/>
      <c r="M488" s="26"/>
      <c r="N488" s="26"/>
      <c r="O488" s="26"/>
      <c r="P488" s="26"/>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row>
    <row r="489" spans="1:261" ht="12.5" x14ac:dyDescent="0.25">
      <c r="A489" s="26"/>
      <c r="B489" s="26"/>
      <c r="C489" s="26"/>
      <c r="D489" s="26"/>
      <c r="E489" s="26"/>
      <c r="F489" s="26"/>
      <c r="G489" s="26"/>
      <c r="H489" s="26"/>
      <c r="I489" s="26"/>
      <c r="J489" s="26"/>
      <c r="K489" s="26"/>
      <c r="L489" s="26"/>
      <c r="M489" s="26"/>
      <c r="N489" s="26"/>
      <c r="O489" s="26"/>
      <c r="P489" s="26"/>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row>
    <row r="490" spans="1:261" ht="12.5" x14ac:dyDescent="0.25">
      <c r="A490" s="26"/>
      <c r="B490" s="26"/>
      <c r="C490" s="26"/>
      <c r="D490" s="26"/>
      <c r="E490" s="26"/>
      <c r="F490" s="26"/>
      <c r="G490" s="26"/>
      <c r="H490" s="26"/>
      <c r="I490" s="26"/>
      <c r="J490" s="26"/>
      <c r="K490" s="26"/>
      <c r="L490" s="26"/>
      <c r="M490" s="26"/>
      <c r="N490" s="26"/>
      <c r="O490" s="26"/>
      <c r="P490" s="26"/>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row>
    <row r="491" spans="1:261" ht="12.5" x14ac:dyDescent="0.25">
      <c r="A491" s="26"/>
      <c r="B491" s="26"/>
      <c r="C491" s="26"/>
      <c r="D491" s="26"/>
      <c r="E491" s="26"/>
      <c r="F491" s="26"/>
      <c r="G491" s="26"/>
      <c r="H491" s="26"/>
      <c r="I491" s="26"/>
      <c r="J491" s="26"/>
      <c r="K491" s="26"/>
      <c r="L491" s="26"/>
      <c r="M491" s="26"/>
      <c r="N491" s="26"/>
      <c r="O491" s="26"/>
      <c r="P491" s="26"/>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row>
    <row r="492" spans="1:261" ht="12.5" x14ac:dyDescent="0.25">
      <c r="A492" s="26"/>
      <c r="B492" s="26"/>
      <c r="C492" s="26"/>
      <c r="D492" s="26"/>
      <c r="E492" s="26"/>
      <c r="F492" s="26"/>
      <c r="G492" s="26"/>
      <c r="H492" s="26"/>
      <c r="I492" s="26"/>
      <c r="J492" s="26"/>
      <c r="K492" s="26"/>
      <c r="L492" s="26"/>
      <c r="M492" s="26"/>
      <c r="N492" s="26"/>
      <c r="O492" s="26"/>
      <c r="P492" s="26"/>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row>
    <row r="493" spans="1:261" ht="12.5" x14ac:dyDescent="0.25">
      <c r="A493" s="26"/>
      <c r="B493" s="26"/>
      <c r="C493" s="26"/>
      <c r="D493" s="26"/>
      <c r="E493" s="26"/>
      <c r="F493" s="26"/>
      <c r="G493" s="26"/>
      <c r="H493" s="26"/>
      <c r="I493" s="26"/>
      <c r="J493" s="26"/>
      <c r="K493" s="26"/>
      <c r="L493" s="26"/>
      <c r="M493" s="26"/>
      <c r="N493" s="26"/>
      <c r="O493" s="26"/>
      <c r="P493" s="26"/>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row>
    <row r="494" spans="1:261" ht="12.5" x14ac:dyDescent="0.25">
      <c r="A494" s="26"/>
      <c r="B494" s="26"/>
      <c r="C494" s="26"/>
      <c r="D494" s="26"/>
      <c r="E494" s="26"/>
      <c r="F494" s="26"/>
      <c r="G494" s="26"/>
      <c r="H494" s="26"/>
      <c r="I494" s="26"/>
      <c r="J494" s="26"/>
      <c r="K494" s="26"/>
      <c r="L494" s="26"/>
      <c r="M494" s="26"/>
      <c r="N494" s="26"/>
      <c r="O494" s="26"/>
      <c r="P494" s="26"/>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row>
    <row r="495" spans="1:261" ht="12.5" x14ac:dyDescent="0.25">
      <c r="A495" s="26"/>
      <c r="B495" s="26"/>
      <c r="C495" s="26"/>
      <c r="D495" s="26"/>
      <c r="E495" s="26"/>
      <c r="F495" s="26"/>
      <c r="G495" s="26"/>
      <c r="H495" s="26"/>
      <c r="I495" s="26"/>
      <c r="J495" s="26"/>
      <c r="K495" s="26"/>
      <c r="L495" s="26"/>
      <c r="M495" s="26"/>
      <c r="N495" s="26"/>
      <c r="O495" s="26"/>
      <c r="P495" s="26"/>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row>
    <row r="496" spans="1:261" ht="12.5" x14ac:dyDescent="0.25">
      <c r="A496" s="26"/>
      <c r="B496" s="26"/>
      <c r="C496" s="26"/>
      <c r="D496" s="26"/>
      <c r="E496" s="26"/>
      <c r="F496" s="26"/>
      <c r="G496" s="26"/>
      <c r="H496" s="26"/>
      <c r="I496" s="26"/>
      <c r="J496" s="26"/>
      <c r="K496" s="26"/>
      <c r="L496" s="26"/>
      <c r="M496" s="26"/>
      <c r="N496" s="26"/>
      <c r="O496" s="26"/>
      <c r="P496" s="2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row>
    <row r="497" spans="1:261" ht="12.5" x14ac:dyDescent="0.25">
      <c r="A497" s="26"/>
      <c r="B497" s="26"/>
      <c r="C497" s="26"/>
      <c r="D497" s="26"/>
      <c r="E497" s="26"/>
      <c r="F497" s="26"/>
      <c r="G497" s="26"/>
      <c r="H497" s="26"/>
      <c r="I497" s="26"/>
      <c r="J497" s="26"/>
      <c r="K497" s="26"/>
      <c r="L497" s="26"/>
      <c r="M497" s="26"/>
      <c r="N497" s="26"/>
      <c r="O497" s="26"/>
      <c r="P497" s="26"/>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row>
    <row r="498" spans="1:261" ht="12.5" x14ac:dyDescent="0.25">
      <c r="A498" s="26"/>
      <c r="B498" s="26"/>
      <c r="C498" s="26"/>
      <c r="D498" s="26"/>
      <c r="E498" s="26"/>
      <c r="F498" s="26"/>
      <c r="G498" s="26"/>
      <c r="H498" s="26"/>
      <c r="I498" s="26"/>
      <c r="J498" s="26"/>
      <c r="K498" s="26"/>
      <c r="L498" s="26"/>
      <c r="M498" s="26"/>
      <c r="N498" s="26"/>
      <c r="O498" s="26"/>
      <c r="P498" s="26"/>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row>
    <row r="499" spans="1:261" ht="12.5" x14ac:dyDescent="0.25">
      <c r="A499" s="26"/>
      <c r="B499" s="26"/>
      <c r="C499" s="26"/>
      <c r="D499" s="26"/>
      <c r="E499" s="26"/>
      <c r="F499" s="26"/>
      <c r="G499" s="26"/>
      <c r="H499" s="26"/>
      <c r="I499" s="26"/>
      <c r="J499" s="26"/>
      <c r="K499" s="26"/>
      <c r="L499" s="26"/>
      <c r="M499" s="26"/>
      <c r="N499" s="26"/>
      <c r="O499" s="26"/>
      <c r="P499" s="26"/>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row>
    <row r="500" spans="1:261" ht="12.5" x14ac:dyDescent="0.25">
      <c r="A500" s="26"/>
      <c r="B500" s="26"/>
      <c r="C500" s="26"/>
      <c r="D500" s="26"/>
      <c r="E500" s="26"/>
      <c r="F500" s="26"/>
      <c r="G500" s="26"/>
      <c r="H500" s="26"/>
      <c r="I500" s="26"/>
      <c r="J500" s="26"/>
      <c r="K500" s="26"/>
      <c r="L500" s="26"/>
      <c r="M500" s="26"/>
      <c r="N500" s="26"/>
      <c r="O500" s="26"/>
      <c r="P500" s="26"/>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row>
    <row r="501" spans="1:261" ht="12.5" x14ac:dyDescent="0.25">
      <c r="A501" s="26"/>
      <c r="B501" s="26"/>
      <c r="C501" s="26"/>
      <c r="D501" s="26"/>
      <c r="E501" s="26"/>
      <c r="F501" s="26"/>
      <c r="G501" s="26"/>
      <c r="H501" s="26"/>
      <c r="I501" s="26"/>
      <c r="J501" s="26"/>
      <c r="K501" s="26"/>
      <c r="L501" s="26"/>
      <c r="M501" s="26"/>
      <c r="N501" s="26"/>
      <c r="O501" s="26"/>
      <c r="P501" s="26"/>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row>
    <row r="502" spans="1:261" ht="12.5" x14ac:dyDescent="0.25">
      <c r="A502" s="26"/>
      <c r="B502" s="26"/>
      <c r="C502" s="26"/>
      <c r="D502" s="26"/>
      <c r="E502" s="26"/>
      <c r="F502" s="26"/>
      <c r="G502" s="26"/>
      <c r="H502" s="26"/>
      <c r="I502" s="26"/>
      <c r="J502" s="26"/>
      <c r="K502" s="26"/>
      <c r="L502" s="26"/>
      <c r="M502" s="26"/>
      <c r="N502" s="26"/>
      <c r="O502" s="26"/>
      <c r="P502" s="26"/>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row>
    <row r="503" spans="1:261" ht="12.5" x14ac:dyDescent="0.25">
      <c r="A503" s="26"/>
      <c r="B503" s="26"/>
      <c r="C503" s="26"/>
      <c r="D503" s="26"/>
      <c r="E503" s="26"/>
      <c r="F503" s="26"/>
      <c r="G503" s="26"/>
      <c r="H503" s="26"/>
      <c r="I503" s="26"/>
      <c r="J503" s="26"/>
      <c r="K503" s="26"/>
      <c r="L503" s="26"/>
      <c r="M503" s="26"/>
      <c r="N503" s="26"/>
      <c r="O503" s="26"/>
      <c r="P503" s="26"/>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row>
    <row r="504" spans="1:261" ht="12.5" x14ac:dyDescent="0.25">
      <c r="A504" s="26"/>
      <c r="B504" s="26"/>
      <c r="C504" s="26"/>
      <c r="D504" s="26"/>
      <c r="E504" s="26"/>
      <c r="F504" s="26"/>
      <c r="G504" s="26"/>
      <c r="H504" s="26"/>
      <c r="I504" s="26"/>
      <c r="J504" s="26"/>
      <c r="K504" s="26"/>
      <c r="L504" s="26"/>
      <c r="M504" s="26"/>
      <c r="N504" s="26"/>
      <c r="O504" s="26"/>
      <c r="P504" s="26"/>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row>
    <row r="505" spans="1:261" ht="12.5" x14ac:dyDescent="0.25">
      <c r="A505" s="26"/>
      <c r="B505" s="26"/>
      <c r="C505" s="26"/>
      <c r="D505" s="26"/>
      <c r="E505" s="26"/>
      <c r="F505" s="26"/>
      <c r="G505" s="26"/>
      <c r="H505" s="26"/>
      <c r="I505" s="26"/>
      <c r="J505" s="26"/>
      <c r="K505" s="26"/>
      <c r="L505" s="26"/>
      <c r="M505" s="26"/>
      <c r="N505" s="26"/>
      <c r="O505" s="26"/>
      <c r="P505" s="26"/>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row>
    <row r="506" spans="1:261" ht="12.5" x14ac:dyDescent="0.25">
      <c r="A506" s="26"/>
      <c r="B506" s="26"/>
      <c r="C506" s="26"/>
      <c r="D506" s="26"/>
      <c r="E506" s="26"/>
      <c r="F506" s="26"/>
      <c r="G506" s="26"/>
      <c r="H506" s="26"/>
      <c r="I506" s="26"/>
      <c r="J506" s="26"/>
      <c r="K506" s="26"/>
      <c r="L506" s="26"/>
      <c r="M506" s="26"/>
      <c r="N506" s="26"/>
      <c r="O506" s="26"/>
      <c r="P506" s="2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row>
    <row r="507" spans="1:261" ht="12.5" x14ac:dyDescent="0.25">
      <c r="A507" s="26"/>
      <c r="B507" s="26"/>
      <c r="C507" s="26"/>
      <c r="D507" s="26"/>
      <c r="E507" s="26"/>
      <c r="F507" s="26"/>
      <c r="G507" s="26"/>
      <c r="H507" s="26"/>
      <c r="I507" s="26"/>
      <c r="J507" s="26"/>
      <c r="K507" s="26"/>
      <c r="L507" s="26"/>
      <c r="M507" s="26"/>
      <c r="N507" s="26"/>
      <c r="O507" s="26"/>
      <c r="P507" s="26"/>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row>
    <row r="508" spans="1:261" ht="12.5" x14ac:dyDescent="0.25">
      <c r="A508" s="26"/>
      <c r="B508" s="26"/>
      <c r="C508" s="26"/>
      <c r="D508" s="26"/>
      <c r="E508" s="26"/>
      <c r="F508" s="26"/>
      <c r="G508" s="26"/>
      <c r="H508" s="26"/>
      <c r="I508" s="26"/>
      <c r="J508" s="26"/>
      <c r="K508" s="26"/>
      <c r="L508" s="26"/>
      <c r="M508" s="26"/>
      <c r="N508" s="26"/>
      <c r="O508" s="26"/>
      <c r="P508" s="26"/>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row>
    <row r="509" spans="1:261" ht="12.5" x14ac:dyDescent="0.25">
      <c r="A509" s="26"/>
      <c r="B509" s="26"/>
      <c r="C509" s="26"/>
      <c r="D509" s="26"/>
      <c r="E509" s="26"/>
      <c r="F509" s="26"/>
      <c r="G509" s="26"/>
      <c r="H509" s="26"/>
      <c r="I509" s="26"/>
      <c r="J509" s="26"/>
      <c r="K509" s="26"/>
      <c r="L509" s="26"/>
      <c r="M509" s="26"/>
      <c r="N509" s="26"/>
      <c r="O509" s="26"/>
      <c r="P509" s="26"/>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row>
    <row r="510" spans="1:261" ht="12.5" x14ac:dyDescent="0.25">
      <c r="A510" s="26"/>
      <c r="B510" s="26"/>
      <c r="C510" s="26"/>
      <c r="D510" s="26"/>
      <c r="E510" s="26"/>
      <c r="F510" s="26"/>
      <c r="G510" s="26"/>
      <c r="H510" s="26"/>
      <c r="I510" s="26"/>
      <c r="J510" s="26"/>
      <c r="K510" s="26"/>
      <c r="L510" s="26"/>
      <c r="M510" s="26"/>
      <c r="N510" s="26"/>
      <c r="O510" s="26"/>
      <c r="P510" s="26"/>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row>
    <row r="511" spans="1:261" ht="12.5" x14ac:dyDescent="0.25">
      <c r="A511" s="26"/>
      <c r="B511" s="26"/>
      <c r="C511" s="26"/>
      <c r="D511" s="26"/>
      <c r="E511" s="26"/>
      <c r="F511" s="26"/>
      <c r="G511" s="26"/>
      <c r="H511" s="26"/>
      <c r="I511" s="26"/>
      <c r="J511" s="26"/>
      <c r="K511" s="26"/>
      <c r="L511" s="26"/>
      <c r="M511" s="26"/>
      <c r="N511" s="26"/>
      <c r="O511" s="26"/>
      <c r="P511" s="26"/>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row>
    <row r="512" spans="1:261" ht="12.5" x14ac:dyDescent="0.25">
      <c r="A512" s="26"/>
      <c r="B512" s="26"/>
      <c r="C512" s="26"/>
      <c r="D512" s="26"/>
      <c r="E512" s="26"/>
      <c r="F512" s="26"/>
      <c r="G512" s="26"/>
      <c r="H512" s="26"/>
      <c r="I512" s="26"/>
      <c r="J512" s="26"/>
      <c r="K512" s="26"/>
      <c r="L512" s="26"/>
      <c r="M512" s="26"/>
      <c r="N512" s="26"/>
      <c r="O512" s="26"/>
      <c r="P512" s="26"/>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row>
    <row r="513" spans="1:261" ht="12.5" x14ac:dyDescent="0.25">
      <c r="A513" s="26"/>
      <c r="B513" s="26"/>
      <c r="C513" s="26"/>
      <c r="D513" s="26"/>
      <c r="E513" s="26"/>
      <c r="F513" s="26"/>
      <c r="G513" s="26"/>
      <c r="H513" s="26"/>
      <c r="I513" s="26"/>
      <c r="J513" s="26"/>
      <c r="K513" s="26"/>
      <c r="L513" s="26"/>
      <c r="M513" s="26"/>
      <c r="N513" s="26"/>
      <c r="O513" s="26"/>
      <c r="P513" s="26"/>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row>
    <row r="514" spans="1:261" ht="12.5" x14ac:dyDescent="0.25">
      <c r="A514" s="26"/>
      <c r="B514" s="26"/>
      <c r="C514" s="26"/>
      <c r="D514" s="26"/>
      <c r="E514" s="26"/>
      <c r="F514" s="26"/>
      <c r="G514" s="26"/>
      <c r="H514" s="26"/>
      <c r="I514" s="26"/>
      <c r="J514" s="26"/>
      <c r="K514" s="26"/>
      <c r="L514" s="26"/>
      <c r="M514" s="26"/>
      <c r="N514" s="26"/>
      <c r="O514" s="26"/>
      <c r="P514" s="26"/>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row>
    <row r="515" spans="1:261" ht="12.5" x14ac:dyDescent="0.25">
      <c r="A515" s="26"/>
      <c r="B515" s="26"/>
      <c r="C515" s="26"/>
      <c r="D515" s="26"/>
      <c r="E515" s="26"/>
      <c r="F515" s="26"/>
      <c r="G515" s="26"/>
      <c r="H515" s="26"/>
      <c r="I515" s="26"/>
      <c r="J515" s="26"/>
      <c r="K515" s="26"/>
      <c r="L515" s="26"/>
      <c r="M515" s="26"/>
      <c r="N515" s="26"/>
      <c r="O515" s="26"/>
      <c r="P515" s="26"/>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row>
    <row r="516" spans="1:261" ht="12.5" x14ac:dyDescent="0.25">
      <c r="A516" s="26"/>
      <c r="B516" s="26"/>
      <c r="C516" s="26"/>
      <c r="D516" s="26"/>
      <c r="E516" s="26"/>
      <c r="F516" s="26"/>
      <c r="G516" s="26"/>
      <c r="H516" s="26"/>
      <c r="I516" s="26"/>
      <c r="J516" s="26"/>
      <c r="K516" s="26"/>
      <c r="L516" s="26"/>
      <c r="M516" s="26"/>
      <c r="N516" s="26"/>
      <c r="O516" s="26"/>
      <c r="P516" s="2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row>
    <row r="517" spans="1:261" ht="12.5" x14ac:dyDescent="0.25">
      <c r="A517" s="26"/>
      <c r="B517" s="26"/>
      <c r="C517" s="26"/>
      <c r="D517" s="26"/>
      <c r="E517" s="26"/>
      <c r="F517" s="26"/>
      <c r="G517" s="26"/>
      <c r="H517" s="26"/>
      <c r="I517" s="26"/>
      <c r="J517" s="26"/>
      <c r="K517" s="26"/>
      <c r="L517" s="26"/>
      <c r="M517" s="26"/>
      <c r="N517" s="26"/>
      <c r="O517" s="26"/>
      <c r="P517" s="26"/>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row>
    <row r="518" spans="1:261" ht="12.5" x14ac:dyDescent="0.25">
      <c r="A518" s="26"/>
      <c r="B518" s="26"/>
      <c r="C518" s="26"/>
      <c r="D518" s="26"/>
      <c r="E518" s="26"/>
      <c r="F518" s="26"/>
      <c r="G518" s="26"/>
      <c r="H518" s="26"/>
      <c r="I518" s="26"/>
      <c r="J518" s="26"/>
      <c r="K518" s="26"/>
      <c r="L518" s="26"/>
      <c r="M518" s="26"/>
      <c r="N518" s="26"/>
      <c r="O518" s="26"/>
      <c r="P518" s="26"/>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row>
    <row r="519" spans="1:261" ht="12.5" x14ac:dyDescent="0.25">
      <c r="A519" s="26"/>
      <c r="B519" s="26"/>
      <c r="C519" s="26"/>
      <c r="D519" s="26"/>
      <c r="E519" s="26"/>
      <c r="F519" s="26"/>
      <c r="G519" s="26"/>
      <c r="H519" s="26"/>
      <c r="I519" s="26"/>
      <c r="J519" s="26"/>
      <c r="K519" s="26"/>
      <c r="L519" s="26"/>
      <c r="M519" s="26"/>
      <c r="N519" s="26"/>
      <c r="O519" s="26"/>
      <c r="P519" s="26"/>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row>
    <row r="520" spans="1:261" ht="12.5" x14ac:dyDescent="0.25">
      <c r="A520" s="26"/>
      <c r="B520" s="26"/>
      <c r="C520" s="26"/>
      <c r="D520" s="26"/>
      <c r="E520" s="26"/>
      <c r="F520" s="26"/>
      <c r="G520" s="26"/>
      <c r="H520" s="26"/>
      <c r="I520" s="26"/>
      <c r="J520" s="26"/>
      <c r="K520" s="26"/>
      <c r="L520" s="26"/>
      <c r="M520" s="26"/>
      <c r="N520" s="26"/>
      <c r="O520" s="26"/>
      <c r="P520" s="26"/>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row>
    <row r="521" spans="1:261" ht="12.5" x14ac:dyDescent="0.25">
      <c r="A521" s="26"/>
      <c r="B521" s="26"/>
      <c r="C521" s="26"/>
      <c r="D521" s="26"/>
      <c r="E521" s="26"/>
      <c r="F521" s="26"/>
      <c r="G521" s="26"/>
      <c r="H521" s="26"/>
      <c r="I521" s="26"/>
      <c r="J521" s="26"/>
      <c r="K521" s="26"/>
      <c r="L521" s="26"/>
      <c r="M521" s="26"/>
      <c r="N521" s="26"/>
      <c r="O521" s="26"/>
      <c r="P521" s="26"/>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row>
    <row r="522" spans="1:261" ht="12.5" x14ac:dyDescent="0.25">
      <c r="A522" s="26"/>
      <c r="B522" s="26"/>
      <c r="C522" s="26"/>
      <c r="D522" s="26"/>
      <c r="E522" s="26"/>
      <c r="F522" s="26"/>
      <c r="G522" s="26"/>
      <c r="H522" s="26"/>
      <c r="I522" s="26"/>
      <c r="J522" s="26"/>
      <c r="K522" s="26"/>
      <c r="L522" s="26"/>
      <c r="M522" s="26"/>
      <c r="N522" s="26"/>
      <c r="O522" s="26"/>
      <c r="P522" s="26"/>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row>
    <row r="523" spans="1:261" ht="12.5" x14ac:dyDescent="0.25">
      <c r="A523" s="26"/>
      <c r="B523" s="26"/>
      <c r="C523" s="26"/>
      <c r="D523" s="26"/>
      <c r="E523" s="26"/>
      <c r="F523" s="26"/>
      <c r="G523" s="26"/>
      <c r="H523" s="26"/>
      <c r="I523" s="26"/>
      <c r="J523" s="26"/>
      <c r="K523" s="26"/>
      <c r="L523" s="26"/>
      <c r="M523" s="26"/>
      <c r="N523" s="26"/>
      <c r="O523" s="26"/>
      <c r="P523" s="26"/>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row>
    <row r="524" spans="1:261" ht="12.5" x14ac:dyDescent="0.25">
      <c r="A524" s="26"/>
      <c r="B524" s="26"/>
      <c r="C524" s="26"/>
      <c r="D524" s="26"/>
      <c r="E524" s="26"/>
      <c r="F524" s="26"/>
      <c r="G524" s="26"/>
      <c r="H524" s="26"/>
      <c r="I524" s="26"/>
      <c r="J524" s="26"/>
      <c r="K524" s="26"/>
      <c r="L524" s="26"/>
      <c r="M524" s="26"/>
      <c r="N524" s="26"/>
      <c r="O524" s="26"/>
      <c r="P524" s="26"/>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row>
    <row r="525" spans="1:261" ht="12.5" x14ac:dyDescent="0.25">
      <c r="A525" s="26"/>
      <c r="B525" s="26"/>
      <c r="C525" s="26"/>
      <c r="D525" s="26"/>
      <c r="E525" s="26"/>
      <c r="F525" s="26"/>
      <c r="G525" s="26"/>
      <c r="H525" s="26"/>
      <c r="I525" s="26"/>
      <c r="J525" s="26"/>
      <c r="K525" s="26"/>
      <c r="L525" s="26"/>
      <c r="M525" s="26"/>
      <c r="N525" s="26"/>
      <c r="O525" s="26"/>
      <c r="P525" s="26"/>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row>
    <row r="526" spans="1:261" ht="12.5" x14ac:dyDescent="0.25">
      <c r="A526" s="26"/>
      <c r="B526" s="26"/>
      <c r="C526" s="26"/>
      <c r="D526" s="26"/>
      <c r="E526" s="26"/>
      <c r="F526" s="26"/>
      <c r="G526" s="26"/>
      <c r="H526" s="26"/>
      <c r="I526" s="26"/>
      <c r="J526" s="26"/>
      <c r="K526" s="26"/>
      <c r="L526" s="26"/>
      <c r="M526" s="26"/>
      <c r="N526" s="26"/>
      <c r="O526" s="26"/>
      <c r="P526" s="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row>
    <row r="527" spans="1:261" ht="12.5" x14ac:dyDescent="0.25">
      <c r="A527" s="26"/>
      <c r="B527" s="26"/>
      <c r="C527" s="26"/>
      <c r="D527" s="26"/>
      <c r="E527" s="26"/>
      <c r="F527" s="26"/>
      <c r="G527" s="26"/>
      <c r="H527" s="26"/>
      <c r="I527" s="26"/>
      <c r="J527" s="26"/>
      <c r="K527" s="26"/>
      <c r="L527" s="26"/>
      <c r="M527" s="26"/>
      <c r="N527" s="26"/>
      <c r="O527" s="26"/>
      <c r="P527" s="26"/>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row>
    <row r="528" spans="1:261" ht="12.5" x14ac:dyDescent="0.25">
      <c r="A528" s="26"/>
      <c r="B528" s="26"/>
      <c r="C528" s="26"/>
      <c r="D528" s="26"/>
      <c r="E528" s="26"/>
      <c r="F528" s="26"/>
      <c r="G528" s="26"/>
      <c r="H528" s="26"/>
      <c r="I528" s="26"/>
      <c r="J528" s="26"/>
      <c r="K528" s="26"/>
      <c r="L528" s="26"/>
      <c r="M528" s="26"/>
      <c r="N528" s="26"/>
      <c r="O528" s="26"/>
      <c r="P528" s="26"/>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row>
    <row r="529" spans="1:261" ht="12.5" x14ac:dyDescent="0.25">
      <c r="A529" s="26"/>
      <c r="B529" s="26"/>
      <c r="C529" s="26"/>
      <c r="D529" s="26"/>
      <c r="E529" s="26"/>
      <c r="F529" s="26"/>
      <c r="G529" s="26"/>
      <c r="H529" s="26"/>
      <c r="I529" s="26"/>
      <c r="J529" s="26"/>
      <c r="K529" s="26"/>
      <c r="L529" s="26"/>
      <c r="M529" s="26"/>
      <c r="N529" s="26"/>
      <c r="O529" s="26"/>
      <c r="P529" s="26"/>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row>
    <row r="530" spans="1:261" ht="12.5" x14ac:dyDescent="0.25">
      <c r="A530" s="26"/>
      <c r="B530" s="26"/>
      <c r="C530" s="26"/>
      <c r="D530" s="26"/>
      <c r="E530" s="26"/>
      <c r="F530" s="26"/>
      <c r="G530" s="26"/>
      <c r="H530" s="26"/>
      <c r="I530" s="26"/>
      <c r="J530" s="26"/>
      <c r="K530" s="26"/>
      <c r="L530" s="26"/>
      <c r="M530" s="26"/>
      <c r="N530" s="26"/>
      <c r="O530" s="26"/>
      <c r="P530" s="26"/>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row>
    <row r="531" spans="1:261" ht="12.5" x14ac:dyDescent="0.25">
      <c r="A531" s="26"/>
      <c r="B531" s="26"/>
      <c r="C531" s="26"/>
      <c r="D531" s="26"/>
      <c r="E531" s="26"/>
      <c r="F531" s="26"/>
      <c r="G531" s="26"/>
      <c r="H531" s="26"/>
      <c r="I531" s="26"/>
      <c r="J531" s="26"/>
      <c r="K531" s="26"/>
      <c r="L531" s="26"/>
      <c r="M531" s="26"/>
      <c r="N531" s="26"/>
      <c r="O531" s="26"/>
      <c r="P531" s="26"/>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row>
    <row r="532" spans="1:261" ht="12.5" x14ac:dyDescent="0.25">
      <c r="A532" s="26"/>
      <c r="B532" s="26"/>
      <c r="C532" s="26"/>
      <c r="D532" s="26"/>
      <c r="E532" s="26"/>
      <c r="F532" s="26"/>
      <c r="G532" s="26"/>
      <c r="H532" s="26"/>
      <c r="I532" s="26"/>
      <c r="J532" s="26"/>
      <c r="K532" s="26"/>
      <c r="L532" s="26"/>
      <c r="M532" s="26"/>
      <c r="N532" s="26"/>
      <c r="O532" s="26"/>
      <c r="P532" s="26"/>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row>
    <row r="533" spans="1:261" ht="12.5" x14ac:dyDescent="0.25">
      <c r="A533" s="26"/>
      <c r="B533" s="26"/>
      <c r="C533" s="26"/>
      <c r="D533" s="26"/>
      <c r="E533" s="26"/>
      <c r="F533" s="26"/>
      <c r="G533" s="26"/>
      <c r="H533" s="26"/>
      <c r="I533" s="26"/>
      <c r="J533" s="26"/>
      <c r="K533" s="26"/>
      <c r="L533" s="26"/>
      <c r="M533" s="26"/>
      <c r="N533" s="26"/>
      <c r="O533" s="26"/>
      <c r="P533" s="26"/>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row>
    <row r="534" spans="1:261" ht="12.5" x14ac:dyDescent="0.25">
      <c r="A534" s="26"/>
      <c r="B534" s="26"/>
      <c r="C534" s="26"/>
      <c r="D534" s="26"/>
      <c r="E534" s="26"/>
      <c r="F534" s="26"/>
      <c r="G534" s="26"/>
      <c r="H534" s="26"/>
      <c r="I534" s="26"/>
      <c r="J534" s="26"/>
      <c r="K534" s="26"/>
      <c r="L534" s="26"/>
      <c r="M534" s="26"/>
      <c r="N534" s="26"/>
      <c r="O534" s="26"/>
      <c r="P534" s="26"/>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row>
    <row r="535" spans="1:261" ht="12.5" x14ac:dyDescent="0.25">
      <c r="A535" s="26"/>
      <c r="B535" s="26"/>
      <c r="C535" s="26"/>
      <c r="D535" s="26"/>
      <c r="E535" s="26"/>
      <c r="F535" s="26"/>
      <c r="G535" s="26"/>
      <c r="H535" s="26"/>
      <c r="I535" s="26"/>
      <c r="J535" s="26"/>
      <c r="K535" s="26"/>
      <c r="L535" s="26"/>
      <c r="M535" s="26"/>
      <c r="N535" s="26"/>
      <c r="O535" s="26"/>
      <c r="P535" s="26"/>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row>
    <row r="536" spans="1:261" ht="12.5" x14ac:dyDescent="0.25">
      <c r="A536" s="26"/>
      <c r="B536" s="26"/>
      <c r="C536" s="26"/>
      <c r="D536" s="26"/>
      <c r="E536" s="26"/>
      <c r="F536" s="26"/>
      <c r="G536" s="26"/>
      <c r="H536" s="26"/>
      <c r="I536" s="26"/>
      <c r="J536" s="26"/>
      <c r="K536" s="26"/>
      <c r="L536" s="26"/>
      <c r="M536" s="26"/>
      <c r="N536" s="26"/>
      <c r="O536" s="26"/>
      <c r="P536" s="2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row>
    <row r="537" spans="1:261" ht="12.5" x14ac:dyDescent="0.25">
      <c r="A537" s="26"/>
      <c r="B537" s="26"/>
      <c r="C537" s="26"/>
      <c r="D537" s="26"/>
      <c r="E537" s="26"/>
      <c r="F537" s="26"/>
      <c r="G537" s="26"/>
      <c r="H537" s="26"/>
      <c r="I537" s="26"/>
      <c r="J537" s="26"/>
      <c r="K537" s="26"/>
      <c r="L537" s="26"/>
      <c r="M537" s="26"/>
      <c r="N537" s="26"/>
      <c r="O537" s="26"/>
      <c r="P537" s="26"/>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row>
    <row r="538" spans="1:261" ht="12.5" x14ac:dyDescent="0.25">
      <c r="A538" s="26"/>
      <c r="B538" s="26"/>
      <c r="C538" s="26"/>
      <c r="D538" s="26"/>
      <c r="E538" s="26"/>
      <c r="F538" s="26"/>
      <c r="G538" s="26"/>
      <c r="H538" s="26"/>
      <c r="I538" s="26"/>
      <c r="J538" s="26"/>
      <c r="K538" s="26"/>
      <c r="L538" s="26"/>
      <c r="M538" s="26"/>
      <c r="N538" s="26"/>
      <c r="O538" s="26"/>
      <c r="P538" s="26"/>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row>
    <row r="539" spans="1:261" ht="12.5" x14ac:dyDescent="0.25">
      <c r="A539" s="26"/>
      <c r="B539" s="26"/>
      <c r="C539" s="26"/>
      <c r="D539" s="26"/>
      <c r="E539" s="26"/>
      <c r="F539" s="26"/>
      <c r="G539" s="26"/>
      <c r="H539" s="26"/>
      <c r="I539" s="26"/>
      <c r="J539" s="26"/>
      <c r="K539" s="26"/>
      <c r="L539" s="26"/>
      <c r="M539" s="26"/>
      <c r="N539" s="26"/>
      <c r="O539" s="26"/>
      <c r="P539" s="26"/>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row>
    <row r="540" spans="1:261" ht="12.5" x14ac:dyDescent="0.25">
      <c r="A540" s="26"/>
      <c r="B540" s="26"/>
      <c r="C540" s="26"/>
      <c r="D540" s="26"/>
      <c r="E540" s="26"/>
      <c r="F540" s="26"/>
      <c r="G540" s="26"/>
      <c r="H540" s="26"/>
      <c r="I540" s="26"/>
      <c r="J540" s="26"/>
      <c r="K540" s="26"/>
      <c r="L540" s="26"/>
      <c r="M540" s="26"/>
      <c r="N540" s="26"/>
      <c r="O540" s="26"/>
      <c r="P540" s="26"/>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row>
    <row r="541" spans="1:261" ht="12.5" x14ac:dyDescent="0.25">
      <c r="A541" s="26"/>
      <c r="B541" s="26"/>
      <c r="C541" s="26"/>
      <c r="D541" s="26"/>
      <c r="E541" s="26"/>
      <c r="F541" s="26"/>
      <c r="G541" s="26"/>
      <c r="H541" s="26"/>
      <c r="I541" s="26"/>
      <c r="J541" s="26"/>
      <c r="K541" s="26"/>
      <c r="L541" s="26"/>
      <c r="M541" s="26"/>
      <c r="N541" s="26"/>
      <c r="O541" s="26"/>
      <c r="P541" s="26"/>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row>
    <row r="542" spans="1:261" ht="12.5" x14ac:dyDescent="0.25">
      <c r="A542" s="26"/>
      <c r="B542" s="26"/>
      <c r="C542" s="26"/>
      <c r="D542" s="26"/>
      <c r="E542" s="26"/>
      <c r="F542" s="26"/>
      <c r="G542" s="26"/>
      <c r="H542" s="26"/>
      <c r="I542" s="26"/>
      <c r="J542" s="26"/>
      <c r="K542" s="26"/>
      <c r="L542" s="26"/>
      <c r="M542" s="26"/>
      <c r="N542" s="26"/>
      <c r="O542" s="26"/>
      <c r="P542" s="26"/>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row>
    <row r="543" spans="1:261" ht="12.5" x14ac:dyDescent="0.25">
      <c r="A543" s="26"/>
      <c r="B543" s="26"/>
      <c r="C543" s="26"/>
      <c r="D543" s="26"/>
      <c r="E543" s="26"/>
      <c r="F543" s="26"/>
      <c r="G543" s="26"/>
      <c r="H543" s="26"/>
      <c r="I543" s="26"/>
      <c r="J543" s="26"/>
      <c r="K543" s="26"/>
      <c r="L543" s="26"/>
      <c r="M543" s="26"/>
      <c r="N543" s="26"/>
      <c r="O543" s="26"/>
      <c r="P543" s="26"/>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row>
    <row r="544" spans="1:261" ht="12.5" x14ac:dyDescent="0.25">
      <c r="A544" s="26"/>
      <c r="B544" s="26"/>
      <c r="C544" s="26"/>
      <c r="D544" s="26"/>
      <c r="E544" s="26"/>
      <c r="F544" s="26"/>
      <c r="G544" s="26"/>
      <c r="H544" s="26"/>
      <c r="I544" s="26"/>
      <c r="J544" s="26"/>
      <c r="K544" s="26"/>
      <c r="L544" s="26"/>
      <c r="M544" s="26"/>
      <c r="N544" s="26"/>
      <c r="O544" s="26"/>
      <c r="P544" s="26"/>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row>
    <row r="545" spans="1:261" ht="12.5" x14ac:dyDescent="0.25">
      <c r="A545" s="26"/>
      <c r="B545" s="26"/>
      <c r="C545" s="26"/>
      <c r="D545" s="26"/>
      <c r="E545" s="26"/>
      <c r="F545" s="26"/>
      <c r="G545" s="26"/>
      <c r="H545" s="26"/>
      <c r="I545" s="26"/>
      <c r="J545" s="26"/>
      <c r="K545" s="26"/>
      <c r="L545" s="26"/>
      <c r="M545" s="26"/>
      <c r="N545" s="26"/>
      <c r="O545" s="26"/>
      <c r="P545" s="26"/>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row>
    <row r="546" spans="1:261" ht="12.5" x14ac:dyDescent="0.25">
      <c r="A546" s="26"/>
      <c r="B546" s="26"/>
      <c r="C546" s="26"/>
      <c r="D546" s="26"/>
      <c r="E546" s="26"/>
      <c r="F546" s="26"/>
      <c r="G546" s="26"/>
      <c r="H546" s="26"/>
      <c r="I546" s="26"/>
      <c r="J546" s="26"/>
      <c r="K546" s="26"/>
      <c r="L546" s="26"/>
      <c r="M546" s="26"/>
      <c r="N546" s="26"/>
      <c r="O546" s="26"/>
      <c r="P546" s="2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row>
    <row r="547" spans="1:261" ht="12.5" x14ac:dyDescent="0.25">
      <c r="A547" s="26"/>
      <c r="B547" s="26"/>
      <c r="C547" s="26"/>
      <c r="D547" s="26"/>
      <c r="E547" s="26"/>
      <c r="F547" s="26"/>
      <c r="G547" s="26"/>
      <c r="H547" s="26"/>
      <c r="I547" s="26"/>
      <c r="J547" s="26"/>
      <c r="K547" s="26"/>
      <c r="L547" s="26"/>
      <c r="M547" s="26"/>
      <c r="N547" s="26"/>
      <c r="O547" s="26"/>
      <c r="P547" s="26"/>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row>
    <row r="548" spans="1:261" ht="12.5" x14ac:dyDescent="0.25">
      <c r="A548" s="26"/>
      <c r="B548" s="26"/>
      <c r="C548" s="26"/>
      <c r="D548" s="26"/>
      <c r="E548" s="26"/>
      <c r="F548" s="26"/>
      <c r="G548" s="26"/>
      <c r="H548" s="26"/>
      <c r="I548" s="26"/>
      <c r="J548" s="26"/>
      <c r="K548" s="26"/>
      <c r="L548" s="26"/>
      <c r="M548" s="26"/>
      <c r="N548" s="26"/>
      <c r="O548" s="26"/>
      <c r="P548" s="26"/>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row>
    <row r="549" spans="1:261" ht="12.5" x14ac:dyDescent="0.25">
      <c r="A549" s="26"/>
      <c r="B549" s="26"/>
      <c r="C549" s="26"/>
      <c r="D549" s="26"/>
      <c r="E549" s="26"/>
      <c r="F549" s="26"/>
      <c r="G549" s="26"/>
      <c r="H549" s="26"/>
      <c r="I549" s="26"/>
      <c r="J549" s="26"/>
      <c r="K549" s="26"/>
      <c r="L549" s="26"/>
      <c r="M549" s="26"/>
      <c r="N549" s="26"/>
      <c r="O549" s="26"/>
      <c r="P549" s="26"/>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row>
    <row r="550" spans="1:261" ht="12.5" x14ac:dyDescent="0.25">
      <c r="A550" s="26"/>
      <c r="B550" s="26"/>
      <c r="C550" s="26"/>
      <c r="D550" s="26"/>
      <c r="E550" s="26"/>
      <c r="F550" s="26"/>
      <c r="G550" s="26"/>
      <c r="H550" s="26"/>
      <c r="I550" s="26"/>
      <c r="J550" s="26"/>
      <c r="K550" s="26"/>
      <c r="L550" s="26"/>
      <c r="M550" s="26"/>
      <c r="N550" s="26"/>
      <c r="O550" s="26"/>
      <c r="P550" s="26"/>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row>
    <row r="551" spans="1:261" ht="12.5" x14ac:dyDescent="0.25">
      <c r="A551" s="26"/>
      <c r="B551" s="26"/>
      <c r="C551" s="26"/>
      <c r="D551" s="26"/>
      <c r="E551" s="26"/>
      <c r="F551" s="26"/>
      <c r="G551" s="26"/>
      <c r="H551" s="26"/>
      <c r="I551" s="26"/>
      <c r="J551" s="26"/>
      <c r="K551" s="26"/>
      <c r="L551" s="26"/>
      <c r="M551" s="26"/>
      <c r="N551" s="26"/>
      <c r="O551" s="26"/>
      <c r="P551" s="26"/>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row>
    <row r="552" spans="1:261" ht="12.5" x14ac:dyDescent="0.25">
      <c r="A552" s="26"/>
      <c r="B552" s="26"/>
      <c r="C552" s="26"/>
      <c r="D552" s="26"/>
      <c r="E552" s="26"/>
      <c r="F552" s="26"/>
      <c r="G552" s="26"/>
      <c r="H552" s="26"/>
      <c r="I552" s="26"/>
      <c r="J552" s="26"/>
      <c r="K552" s="26"/>
      <c r="L552" s="26"/>
      <c r="M552" s="26"/>
      <c r="N552" s="26"/>
      <c r="O552" s="26"/>
      <c r="P552" s="26"/>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row>
    <row r="553" spans="1:261" ht="12.5" x14ac:dyDescent="0.25">
      <c r="A553" s="26"/>
      <c r="B553" s="26"/>
      <c r="C553" s="26"/>
      <c r="D553" s="26"/>
      <c r="E553" s="26"/>
      <c r="F553" s="26"/>
      <c r="G553" s="26"/>
      <c r="H553" s="26"/>
      <c r="I553" s="26"/>
      <c r="J553" s="26"/>
      <c r="K553" s="26"/>
      <c r="L553" s="26"/>
      <c r="M553" s="26"/>
      <c r="N553" s="26"/>
      <c r="O553" s="26"/>
      <c r="P553" s="26"/>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row>
    <row r="554" spans="1:261" ht="12.5" x14ac:dyDescent="0.25">
      <c r="A554" s="26"/>
      <c r="B554" s="26"/>
      <c r="C554" s="26"/>
      <c r="D554" s="26"/>
      <c r="E554" s="26"/>
      <c r="F554" s="26"/>
      <c r="G554" s="26"/>
      <c r="H554" s="26"/>
      <c r="I554" s="26"/>
      <c r="J554" s="26"/>
      <c r="K554" s="26"/>
      <c r="L554" s="26"/>
      <c r="M554" s="26"/>
      <c r="N554" s="26"/>
      <c r="O554" s="26"/>
      <c r="P554" s="26"/>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row>
    <row r="555" spans="1:261" ht="12.5" x14ac:dyDescent="0.25">
      <c r="A555" s="26"/>
      <c r="B555" s="26"/>
      <c r="C555" s="26"/>
      <c r="D555" s="26"/>
      <c r="E555" s="26"/>
      <c r="F555" s="26"/>
      <c r="G555" s="26"/>
      <c r="H555" s="26"/>
      <c r="I555" s="26"/>
      <c r="J555" s="26"/>
      <c r="K555" s="26"/>
      <c r="L555" s="26"/>
      <c r="M555" s="26"/>
      <c r="N555" s="26"/>
      <c r="O555" s="26"/>
      <c r="P555" s="26"/>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row>
    <row r="556" spans="1:261" ht="12.5" x14ac:dyDescent="0.25">
      <c r="A556" s="26"/>
      <c r="B556" s="26"/>
      <c r="C556" s="26"/>
      <c r="D556" s="26"/>
      <c r="E556" s="26"/>
      <c r="F556" s="26"/>
      <c r="G556" s="26"/>
      <c r="H556" s="26"/>
      <c r="I556" s="26"/>
      <c r="J556" s="26"/>
      <c r="K556" s="26"/>
      <c r="L556" s="26"/>
      <c r="M556" s="26"/>
      <c r="N556" s="26"/>
      <c r="O556" s="26"/>
      <c r="P556" s="2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row>
    <row r="557" spans="1:261" ht="12.5" x14ac:dyDescent="0.25">
      <c r="A557" s="26"/>
      <c r="B557" s="26"/>
      <c r="C557" s="26"/>
      <c r="D557" s="26"/>
      <c r="E557" s="26"/>
      <c r="F557" s="26"/>
      <c r="G557" s="26"/>
      <c r="H557" s="26"/>
      <c r="I557" s="26"/>
      <c r="J557" s="26"/>
      <c r="K557" s="26"/>
      <c r="L557" s="26"/>
      <c r="M557" s="26"/>
      <c r="N557" s="26"/>
      <c r="O557" s="26"/>
      <c r="P557" s="26"/>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row>
    <row r="558" spans="1:261" ht="12.5" x14ac:dyDescent="0.25">
      <c r="A558" s="26"/>
      <c r="B558" s="26"/>
      <c r="C558" s="26"/>
      <c r="D558" s="26"/>
      <c r="E558" s="26"/>
      <c r="F558" s="26"/>
      <c r="G558" s="26"/>
      <c r="H558" s="26"/>
      <c r="I558" s="26"/>
      <c r="J558" s="26"/>
      <c r="K558" s="26"/>
      <c r="L558" s="26"/>
      <c r="M558" s="26"/>
      <c r="N558" s="26"/>
      <c r="O558" s="26"/>
      <c r="P558" s="26"/>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row>
    <row r="559" spans="1:261" ht="12.5" x14ac:dyDescent="0.25">
      <c r="A559" s="26"/>
      <c r="B559" s="26"/>
      <c r="C559" s="26"/>
      <c r="D559" s="26"/>
      <c r="E559" s="26"/>
      <c r="F559" s="26"/>
      <c r="G559" s="26"/>
      <c r="H559" s="26"/>
      <c r="I559" s="26"/>
      <c r="J559" s="26"/>
      <c r="K559" s="26"/>
      <c r="L559" s="26"/>
      <c r="M559" s="26"/>
      <c r="N559" s="26"/>
      <c r="O559" s="26"/>
      <c r="P559" s="26"/>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row>
    <row r="560" spans="1:261" ht="12.5" x14ac:dyDescent="0.25">
      <c r="A560" s="26"/>
      <c r="B560" s="26"/>
      <c r="C560" s="26"/>
      <c r="D560" s="26"/>
      <c r="E560" s="26"/>
      <c r="F560" s="26"/>
      <c r="G560" s="26"/>
      <c r="H560" s="26"/>
      <c r="I560" s="26"/>
      <c r="J560" s="26"/>
      <c r="K560" s="26"/>
      <c r="L560" s="26"/>
      <c r="M560" s="26"/>
      <c r="N560" s="26"/>
      <c r="O560" s="26"/>
      <c r="P560" s="26"/>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row>
    <row r="561" spans="1:261" ht="12.5" x14ac:dyDescent="0.25">
      <c r="A561" s="26"/>
      <c r="B561" s="26"/>
      <c r="C561" s="26"/>
      <c r="D561" s="26"/>
      <c r="E561" s="26"/>
      <c r="F561" s="26"/>
      <c r="G561" s="26"/>
      <c r="H561" s="26"/>
      <c r="I561" s="26"/>
      <c r="J561" s="26"/>
      <c r="K561" s="26"/>
      <c r="L561" s="26"/>
      <c r="M561" s="26"/>
      <c r="N561" s="26"/>
      <c r="O561" s="26"/>
      <c r="P561" s="26"/>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row>
    <row r="562" spans="1:261" ht="12.5" x14ac:dyDescent="0.25">
      <c r="A562" s="26"/>
      <c r="B562" s="26"/>
      <c r="C562" s="26"/>
      <c r="D562" s="26"/>
      <c r="E562" s="26"/>
      <c r="F562" s="26"/>
      <c r="G562" s="26"/>
      <c r="H562" s="26"/>
      <c r="I562" s="26"/>
      <c r="J562" s="26"/>
      <c r="K562" s="26"/>
      <c r="L562" s="26"/>
      <c r="M562" s="26"/>
      <c r="N562" s="26"/>
      <c r="O562" s="26"/>
      <c r="P562" s="26"/>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row>
    <row r="563" spans="1:261" ht="12.5" x14ac:dyDescent="0.25">
      <c r="A563" s="26"/>
      <c r="B563" s="26"/>
      <c r="C563" s="26"/>
      <c r="D563" s="26"/>
      <c r="E563" s="26"/>
      <c r="F563" s="26"/>
      <c r="G563" s="26"/>
      <c r="H563" s="26"/>
      <c r="I563" s="26"/>
      <c r="J563" s="26"/>
      <c r="K563" s="26"/>
      <c r="L563" s="26"/>
      <c r="M563" s="26"/>
      <c r="N563" s="26"/>
      <c r="O563" s="26"/>
      <c r="P563" s="26"/>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row>
    <row r="564" spans="1:261" ht="12.5" x14ac:dyDescent="0.25">
      <c r="A564" s="26"/>
      <c r="B564" s="26"/>
      <c r="C564" s="26"/>
      <c r="D564" s="26"/>
      <c r="E564" s="26"/>
      <c r="F564" s="26"/>
      <c r="G564" s="26"/>
      <c r="H564" s="26"/>
      <c r="I564" s="26"/>
      <c r="J564" s="26"/>
      <c r="K564" s="26"/>
      <c r="L564" s="26"/>
      <c r="M564" s="26"/>
      <c r="N564" s="26"/>
      <c r="O564" s="26"/>
      <c r="P564" s="26"/>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row>
    <row r="565" spans="1:261" ht="12.5" x14ac:dyDescent="0.25">
      <c r="A565" s="26"/>
      <c r="B565" s="26"/>
      <c r="C565" s="26"/>
      <c r="D565" s="26"/>
      <c r="E565" s="26"/>
      <c r="F565" s="26"/>
      <c r="G565" s="26"/>
      <c r="H565" s="26"/>
      <c r="I565" s="26"/>
      <c r="J565" s="26"/>
      <c r="K565" s="26"/>
      <c r="L565" s="26"/>
      <c r="M565" s="26"/>
      <c r="N565" s="26"/>
      <c r="O565" s="26"/>
      <c r="P565" s="26"/>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row>
    <row r="566" spans="1:261" ht="12.5" x14ac:dyDescent="0.25">
      <c r="A566" s="26"/>
      <c r="B566" s="26"/>
      <c r="C566" s="26"/>
      <c r="D566" s="26"/>
      <c r="E566" s="26"/>
      <c r="F566" s="26"/>
      <c r="G566" s="26"/>
      <c r="H566" s="26"/>
      <c r="I566" s="26"/>
      <c r="J566" s="26"/>
      <c r="K566" s="26"/>
      <c r="L566" s="26"/>
      <c r="M566" s="26"/>
      <c r="N566" s="26"/>
      <c r="O566" s="26"/>
      <c r="P566" s="2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row>
    <row r="567" spans="1:261" ht="12.5" x14ac:dyDescent="0.25">
      <c r="A567" s="26"/>
      <c r="B567" s="26"/>
      <c r="C567" s="26"/>
      <c r="D567" s="26"/>
      <c r="E567" s="26"/>
      <c r="F567" s="26"/>
      <c r="G567" s="26"/>
      <c r="H567" s="26"/>
      <c r="I567" s="26"/>
      <c r="J567" s="26"/>
      <c r="K567" s="26"/>
      <c r="L567" s="26"/>
      <c r="M567" s="26"/>
      <c r="N567" s="26"/>
      <c r="O567" s="26"/>
      <c r="P567" s="26"/>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row>
    <row r="568" spans="1:261" ht="12.5" x14ac:dyDescent="0.25">
      <c r="A568" s="26"/>
      <c r="B568" s="26"/>
      <c r="C568" s="26"/>
      <c r="D568" s="26"/>
      <c r="E568" s="26"/>
      <c r="F568" s="26"/>
      <c r="G568" s="26"/>
      <c r="H568" s="26"/>
      <c r="I568" s="26"/>
      <c r="J568" s="26"/>
      <c r="K568" s="26"/>
      <c r="L568" s="26"/>
      <c r="M568" s="26"/>
      <c r="N568" s="26"/>
      <c r="O568" s="26"/>
      <c r="P568" s="26"/>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row>
    <row r="569" spans="1:261" ht="12.5" x14ac:dyDescent="0.25">
      <c r="A569" s="26"/>
      <c r="B569" s="26"/>
      <c r="C569" s="26"/>
      <c r="D569" s="26"/>
      <c r="E569" s="26"/>
      <c r="F569" s="26"/>
      <c r="G569" s="26"/>
      <c r="H569" s="26"/>
      <c r="I569" s="26"/>
      <c r="J569" s="26"/>
      <c r="K569" s="26"/>
      <c r="L569" s="26"/>
      <c r="M569" s="26"/>
      <c r="N569" s="26"/>
      <c r="O569" s="26"/>
      <c r="P569" s="26"/>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row>
    <row r="570" spans="1:261" ht="12.5" x14ac:dyDescent="0.25">
      <c r="A570" s="26"/>
      <c r="B570" s="26"/>
      <c r="C570" s="26"/>
      <c r="D570" s="26"/>
      <c r="E570" s="26"/>
      <c r="F570" s="26"/>
      <c r="G570" s="26"/>
      <c r="H570" s="26"/>
      <c r="I570" s="26"/>
      <c r="J570" s="26"/>
      <c r="K570" s="26"/>
      <c r="L570" s="26"/>
      <c r="M570" s="26"/>
      <c r="N570" s="26"/>
      <c r="O570" s="26"/>
      <c r="P570" s="26"/>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row>
    <row r="571" spans="1:261" ht="12.5" x14ac:dyDescent="0.25">
      <c r="A571" s="26"/>
      <c r="B571" s="26"/>
      <c r="C571" s="26"/>
      <c r="D571" s="26"/>
      <c r="E571" s="26"/>
      <c r="F571" s="26"/>
      <c r="G571" s="26"/>
      <c r="H571" s="26"/>
      <c r="I571" s="26"/>
      <c r="J571" s="26"/>
      <c r="K571" s="26"/>
      <c r="L571" s="26"/>
      <c r="M571" s="26"/>
      <c r="N571" s="26"/>
      <c r="O571" s="26"/>
      <c r="P571" s="26"/>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row>
    <row r="572" spans="1:261" ht="12.5" x14ac:dyDescent="0.25">
      <c r="A572" s="26"/>
      <c r="B572" s="26"/>
      <c r="C572" s="26"/>
      <c r="D572" s="26"/>
      <c r="E572" s="26"/>
      <c r="F572" s="26"/>
      <c r="G572" s="26"/>
      <c r="H572" s="26"/>
      <c r="I572" s="26"/>
      <c r="J572" s="26"/>
      <c r="K572" s="26"/>
      <c r="L572" s="26"/>
      <c r="M572" s="26"/>
      <c r="N572" s="26"/>
      <c r="O572" s="26"/>
      <c r="P572" s="26"/>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row>
    <row r="573" spans="1:261" ht="12.5" x14ac:dyDescent="0.25">
      <c r="A573" s="26"/>
      <c r="B573" s="26"/>
      <c r="C573" s="26"/>
      <c r="D573" s="26"/>
      <c r="E573" s="26"/>
      <c r="F573" s="26"/>
      <c r="G573" s="26"/>
      <c r="H573" s="26"/>
      <c r="I573" s="26"/>
      <c r="J573" s="26"/>
      <c r="K573" s="26"/>
      <c r="L573" s="26"/>
      <c r="M573" s="26"/>
      <c r="N573" s="26"/>
      <c r="O573" s="26"/>
      <c r="P573" s="26"/>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row>
    <row r="574" spans="1:261" ht="12.5" x14ac:dyDescent="0.25">
      <c r="A574" s="26"/>
      <c r="B574" s="26"/>
      <c r="C574" s="26"/>
      <c r="D574" s="26"/>
      <c r="E574" s="26"/>
      <c r="F574" s="26"/>
      <c r="G574" s="26"/>
      <c r="H574" s="26"/>
      <c r="I574" s="26"/>
      <c r="J574" s="26"/>
      <c r="K574" s="26"/>
      <c r="L574" s="26"/>
      <c r="M574" s="26"/>
      <c r="N574" s="26"/>
      <c r="O574" s="26"/>
      <c r="P574" s="26"/>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row>
    <row r="575" spans="1:261" ht="12.5" x14ac:dyDescent="0.25">
      <c r="A575" s="26"/>
      <c r="B575" s="26"/>
      <c r="C575" s="26"/>
      <c r="D575" s="26"/>
      <c r="E575" s="26"/>
      <c r="F575" s="26"/>
      <c r="G575" s="26"/>
      <c r="H575" s="26"/>
      <c r="I575" s="26"/>
      <c r="J575" s="26"/>
      <c r="K575" s="26"/>
      <c r="L575" s="26"/>
      <c r="M575" s="26"/>
      <c r="N575" s="26"/>
      <c r="O575" s="26"/>
      <c r="P575" s="26"/>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row>
    <row r="576" spans="1:261" ht="12.5" x14ac:dyDescent="0.25">
      <c r="A576" s="26"/>
      <c r="B576" s="26"/>
      <c r="C576" s="26"/>
      <c r="D576" s="26"/>
      <c r="E576" s="26"/>
      <c r="F576" s="26"/>
      <c r="G576" s="26"/>
      <c r="H576" s="26"/>
      <c r="I576" s="26"/>
      <c r="J576" s="26"/>
      <c r="K576" s="26"/>
      <c r="L576" s="26"/>
      <c r="M576" s="26"/>
      <c r="N576" s="26"/>
      <c r="O576" s="26"/>
      <c r="P576" s="2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row>
    <row r="577" spans="1:261" ht="12.5" x14ac:dyDescent="0.25">
      <c r="A577" s="26"/>
      <c r="B577" s="26"/>
      <c r="C577" s="26"/>
      <c r="D577" s="26"/>
      <c r="E577" s="26"/>
      <c r="F577" s="26"/>
      <c r="G577" s="26"/>
      <c r="H577" s="26"/>
      <c r="I577" s="26"/>
      <c r="J577" s="26"/>
      <c r="K577" s="26"/>
      <c r="L577" s="26"/>
      <c r="M577" s="26"/>
      <c r="N577" s="26"/>
      <c r="O577" s="26"/>
      <c r="P577" s="26"/>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row>
    <row r="578" spans="1:261" ht="12.5" x14ac:dyDescent="0.25">
      <c r="A578" s="26"/>
      <c r="B578" s="26"/>
      <c r="C578" s="26"/>
      <c r="D578" s="26"/>
      <c r="E578" s="26"/>
      <c r="F578" s="26"/>
      <c r="G578" s="26"/>
      <c r="H578" s="26"/>
      <c r="I578" s="26"/>
      <c r="J578" s="26"/>
      <c r="K578" s="26"/>
      <c r="L578" s="26"/>
      <c r="M578" s="26"/>
      <c r="N578" s="26"/>
      <c r="O578" s="26"/>
      <c r="P578" s="26"/>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row>
    <row r="579" spans="1:261" ht="12.5" x14ac:dyDescent="0.25">
      <c r="A579" s="26"/>
      <c r="B579" s="26"/>
      <c r="C579" s="26"/>
      <c r="D579" s="26"/>
      <c r="E579" s="26"/>
      <c r="F579" s="26"/>
      <c r="G579" s="26"/>
      <c r="H579" s="26"/>
      <c r="I579" s="26"/>
      <c r="J579" s="26"/>
      <c r="K579" s="26"/>
      <c r="L579" s="26"/>
      <c r="M579" s="26"/>
      <c r="N579" s="26"/>
      <c r="O579" s="26"/>
      <c r="P579" s="26"/>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row>
    <row r="580" spans="1:261" ht="12.5" x14ac:dyDescent="0.25">
      <c r="A580" s="26"/>
      <c r="B580" s="26"/>
      <c r="C580" s="26"/>
      <c r="D580" s="26"/>
      <c r="E580" s="26"/>
      <c r="F580" s="26"/>
      <c r="G580" s="26"/>
      <c r="H580" s="26"/>
      <c r="I580" s="26"/>
      <c r="J580" s="26"/>
      <c r="K580" s="26"/>
      <c r="L580" s="26"/>
      <c r="M580" s="26"/>
      <c r="N580" s="26"/>
      <c r="O580" s="26"/>
      <c r="P580" s="26"/>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row>
    <row r="581" spans="1:261" ht="12.5" x14ac:dyDescent="0.25">
      <c r="A581" s="26"/>
      <c r="B581" s="26"/>
      <c r="C581" s="26"/>
      <c r="D581" s="26"/>
      <c r="E581" s="26"/>
      <c r="F581" s="26"/>
      <c r="G581" s="26"/>
      <c r="H581" s="26"/>
      <c r="I581" s="26"/>
      <c r="J581" s="26"/>
      <c r="K581" s="26"/>
      <c r="L581" s="26"/>
      <c r="M581" s="26"/>
      <c r="N581" s="26"/>
      <c r="O581" s="26"/>
      <c r="P581" s="26"/>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row>
    <row r="582" spans="1:261" ht="12.5" x14ac:dyDescent="0.25">
      <c r="A582" s="26"/>
      <c r="B582" s="26"/>
      <c r="C582" s="26"/>
      <c r="D582" s="26"/>
      <c r="E582" s="26"/>
      <c r="F582" s="26"/>
      <c r="G582" s="26"/>
      <c r="H582" s="26"/>
      <c r="I582" s="26"/>
      <c r="J582" s="26"/>
      <c r="K582" s="26"/>
      <c r="L582" s="26"/>
      <c r="M582" s="26"/>
      <c r="N582" s="26"/>
      <c r="O582" s="26"/>
      <c r="P582" s="26"/>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row>
    <row r="583" spans="1:261" ht="12.5" x14ac:dyDescent="0.25">
      <c r="A583" s="26"/>
      <c r="B583" s="26"/>
      <c r="C583" s="26"/>
      <c r="D583" s="26"/>
      <c r="E583" s="26"/>
      <c r="F583" s="26"/>
      <c r="G583" s="26"/>
      <c r="H583" s="26"/>
      <c r="I583" s="26"/>
      <c r="J583" s="26"/>
      <c r="K583" s="26"/>
      <c r="L583" s="26"/>
      <c r="M583" s="26"/>
      <c r="N583" s="26"/>
      <c r="O583" s="26"/>
      <c r="P583" s="26"/>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row>
    <row r="584" spans="1:261" ht="12.5" x14ac:dyDescent="0.25">
      <c r="A584" s="26"/>
      <c r="B584" s="26"/>
      <c r="C584" s="26"/>
      <c r="D584" s="26"/>
      <c r="E584" s="26"/>
      <c r="F584" s="26"/>
      <c r="G584" s="26"/>
      <c r="H584" s="26"/>
      <c r="I584" s="26"/>
      <c r="J584" s="26"/>
      <c r="K584" s="26"/>
      <c r="L584" s="26"/>
      <c r="M584" s="26"/>
      <c r="N584" s="26"/>
      <c r="O584" s="26"/>
      <c r="P584" s="26"/>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row>
    <row r="585" spans="1:261" ht="12.5" x14ac:dyDescent="0.25">
      <c r="A585" s="26"/>
      <c r="B585" s="26"/>
      <c r="C585" s="26"/>
      <c r="D585" s="26"/>
      <c r="E585" s="26"/>
      <c r="F585" s="26"/>
      <c r="G585" s="26"/>
      <c r="H585" s="26"/>
      <c r="I585" s="26"/>
      <c r="J585" s="26"/>
      <c r="K585" s="26"/>
      <c r="L585" s="26"/>
      <c r="M585" s="26"/>
      <c r="N585" s="26"/>
      <c r="O585" s="26"/>
      <c r="P585" s="26"/>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row>
    <row r="586" spans="1:261" ht="12.5" x14ac:dyDescent="0.25">
      <c r="A586" s="26"/>
      <c r="B586" s="26"/>
      <c r="C586" s="26"/>
      <c r="D586" s="26"/>
      <c r="E586" s="26"/>
      <c r="F586" s="26"/>
      <c r="G586" s="26"/>
      <c r="H586" s="26"/>
      <c r="I586" s="26"/>
      <c r="J586" s="26"/>
      <c r="K586" s="26"/>
      <c r="L586" s="26"/>
      <c r="M586" s="26"/>
      <c r="N586" s="26"/>
      <c r="O586" s="26"/>
      <c r="P586" s="2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row>
    <row r="587" spans="1:261" ht="12.5" x14ac:dyDescent="0.25">
      <c r="A587" s="26"/>
      <c r="B587" s="26"/>
      <c r="C587" s="26"/>
      <c r="D587" s="26"/>
      <c r="E587" s="26"/>
      <c r="F587" s="26"/>
      <c r="G587" s="26"/>
      <c r="H587" s="26"/>
      <c r="I587" s="26"/>
      <c r="J587" s="26"/>
      <c r="K587" s="26"/>
      <c r="L587" s="26"/>
      <c r="M587" s="26"/>
      <c r="N587" s="26"/>
      <c r="O587" s="26"/>
      <c r="P587" s="26"/>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row>
    <row r="588" spans="1:261" ht="12.5" x14ac:dyDescent="0.25">
      <c r="A588" s="26"/>
      <c r="B588" s="26"/>
      <c r="C588" s="26"/>
      <c r="D588" s="26"/>
      <c r="E588" s="26"/>
      <c r="F588" s="26"/>
      <c r="G588" s="26"/>
      <c r="H588" s="26"/>
      <c r="I588" s="26"/>
      <c r="J588" s="26"/>
      <c r="K588" s="26"/>
      <c r="L588" s="26"/>
      <c r="M588" s="26"/>
      <c r="N588" s="26"/>
      <c r="O588" s="26"/>
      <c r="P588" s="26"/>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row>
    <row r="589" spans="1:261" ht="12.5" x14ac:dyDescent="0.25">
      <c r="A589" s="26"/>
      <c r="B589" s="26"/>
      <c r="C589" s="26"/>
      <c r="D589" s="26"/>
      <c r="E589" s="26"/>
      <c r="F589" s="26"/>
      <c r="G589" s="26"/>
      <c r="H589" s="26"/>
      <c r="I589" s="26"/>
      <c r="J589" s="26"/>
      <c r="K589" s="26"/>
      <c r="L589" s="26"/>
      <c r="M589" s="26"/>
      <c r="N589" s="26"/>
      <c r="O589" s="26"/>
      <c r="P589" s="26"/>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row>
    <row r="590" spans="1:261" ht="12.5" x14ac:dyDescent="0.25">
      <c r="A590" s="26"/>
      <c r="B590" s="26"/>
      <c r="C590" s="26"/>
      <c r="D590" s="26"/>
      <c r="E590" s="26"/>
      <c r="F590" s="26"/>
      <c r="G590" s="26"/>
      <c r="H590" s="26"/>
      <c r="I590" s="26"/>
      <c r="J590" s="26"/>
      <c r="K590" s="26"/>
      <c r="L590" s="26"/>
      <c r="M590" s="26"/>
      <c r="N590" s="26"/>
      <c r="O590" s="26"/>
      <c r="P590" s="26"/>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row>
    <row r="591" spans="1:261" ht="12.5" x14ac:dyDescent="0.25">
      <c r="A591" s="26"/>
      <c r="B591" s="26"/>
      <c r="C591" s="26"/>
      <c r="D591" s="26"/>
      <c r="E591" s="26"/>
      <c r="F591" s="26"/>
      <c r="G591" s="26"/>
      <c r="H591" s="26"/>
      <c r="I591" s="26"/>
      <c r="J591" s="26"/>
      <c r="K591" s="26"/>
      <c r="L591" s="26"/>
      <c r="M591" s="26"/>
      <c r="N591" s="26"/>
      <c r="O591" s="26"/>
      <c r="P591" s="26"/>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row>
    <row r="592" spans="1:261" ht="12.5" x14ac:dyDescent="0.25">
      <c r="A592" s="26"/>
      <c r="B592" s="26"/>
      <c r="C592" s="26"/>
      <c r="D592" s="26"/>
      <c r="E592" s="26"/>
      <c r="F592" s="26"/>
      <c r="G592" s="26"/>
      <c r="H592" s="26"/>
      <c r="I592" s="26"/>
      <c r="J592" s="26"/>
      <c r="K592" s="26"/>
      <c r="L592" s="26"/>
      <c r="M592" s="26"/>
      <c r="N592" s="26"/>
      <c r="O592" s="26"/>
      <c r="P592" s="26"/>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row>
    <row r="593" spans="1:261" ht="12.5" x14ac:dyDescent="0.25">
      <c r="A593" s="26"/>
      <c r="B593" s="26"/>
      <c r="C593" s="26"/>
      <c r="D593" s="26"/>
      <c r="E593" s="26"/>
      <c r="F593" s="26"/>
      <c r="G593" s="26"/>
      <c r="H593" s="26"/>
      <c r="I593" s="26"/>
      <c r="J593" s="26"/>
      <c r="K593" s="26"/>
      <c r="L593" s="26"/>
      <c r="M593" s="26"/>
      <c r="N593" s="26"/>
      <c r="O593" s="26"/>
      <c r="P593" s="26"/>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row>
    <row r="594" spans="1:261" ht="12.5" x14ac:dyDescent="0.25">
      <c r="A594" s="26"/>
      <c r="B594" s="26"/>
      <c r="C594" s="26"/>
      <c r="D594" s="26"/>
      <c r="E594" s="26"/>
      <c r="F594" s="26"/>
      <c r="G594" s="26"/>
      <c r="H594" s="26"/>
      <c r="I594" s="26"/>
      <c r="J594" s="26"/>
      <c r="K594" s="26"/>
      <c r="L594" s="26"/>
      <c r="M594" s="26"/>
      <c r="N594" s="26"/>
      <c r="O594" s="26"/>
      <c r="P594" s="26"/>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row>
    <row r="595" spans="1:261" ht="12.5" x14ac:dyDescent="0.25">
      <c r="A595" s="26"/>
      <c r="B595" s="26"/>
      <c r="C595" s="26"/>
      <c r="D595" s="26"/>
      <c r="E595" s="26"/>
      <c r="F595" s="26"/>
      <c r="G595" s="26"/>
      <c r="H595" s="26"/>
      <c r="I595" s="26"/>
      <c r="J595" s="26"/>
      <c r="K595" s="26"/>
      <c r="L595" s="26"/>
      <c r="M595" s="26"/>
      <c r="N595" s="26"/>
      <c r="O595" s="26"/>
      <c r="P595" s="26"/>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row>
    <row r="596" spans="1:261" ht="12.5" x14ac:dyDescent="0.25">
      <c r="A596" s="26"/>
      <c r="B596" s="26"/>
      <c r="C596" s="26"/>
      <c r="D596" s="26"/>
      <c r="E596" s="26"/>
      <c r="F596" s="26"/>
      <c r="G596" s="26"/>
      <c r="H596" s="26"/>
      <c r="I596" s="26"/>
      <c r="J596" s="26"/>
      <c r="K596" s="26"/>
      <c r="L596" s="26"/>
      <c r="M596" s="26"/>
      <c r="N596" s="26"/>
      <c r="O596" s="26"/>
      <c r="P596" s="2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row>
    <row r="597" spans="1:261" ht="12.5" x14ac:dyDescent="0.25">
      <c r="A597" s="26"/>
      <c r="B597" s="26"/>
      <c r="C597" s="26"/>
      <c r="D597" s="26"/>
      <c r="E597" s="26"/>
      <c r="F597" s="26"/>
      <c r="G597" s="26"/>
      <c r="H597" s="26"/>
      <c r="I597" s="26"/>
      <c r="J597" s="26"/>
      <c r="K597" s="26"/>
      <c r="L597" s="26"/>
      <c r="M597" s="26"/>
      <c r="N597" s="26"/>
      <c r="O597" s="26"/>
      <c r="P597" s="26"/>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row>
    <row r="598" spans="1:261" ht="12.5" x14ac:dyDescent="0.25">
      <c r="A598" s="26"/>
      <c r="B598" s="26"/>
      <c r="C598" s="26"/>
      <c r="D598" s="26"/>
      <c r="E598" s="26"/>
      <c r="F598" s="26"/>
      <c r="G598" s="26"/>
      <c r="H598" s="26"/>
      <c r="I598" s="26"/>
      <c r="J598" s="26"/>
      <c r="K598" s="26"/>
      <c r="L598" s="26"/>
      <c r="M598" s="26"/>
      <c r="N598" s="26"/>
      <c r="O598" s="26"/>
      <c r="P598" s="26"/>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row>
    <row r="599" spans="1:261" ht="12.5" x14ac:dyDescent="0.25">
      <c r="A599" s="26"/>
      <c r="B599" s="26"/>
      <c r="C599" s="26"/>
      <c r="D599" s="26"/>
      <c r="E599" s="26"/>
      <c r="F599" s="26"/>
      <c r="G599" s="26"/>
      <c r="H599" s="26"/>
      <c r="I599" s="26"/>
      <c r="J599" s="26"/>
      <c r="K599" s="26"/>
      <c r="L599" s="26"/>
      <c r="M599" s="26"/>
      <c r="N599" s="26"/>
      <c r="O599" s="26"/>
      <c r="P599" s="26"/>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row>
    <row r="600" spans="1:261" ht="12.5" x14ac:dyDescent="0.25">
      <c r="A600" s="26"/>
      <c r="B600" s="26"/>
      <c r="C600" s="26"/>
      <c r="D600" s="26"/>
      <c r="E600" s="26"/>
      <c r="F600" s="26"/>
      <c r="G600" s="26"/>
      <c r="H600" s="26"/>
      <c r="I600" s="26"/>
      <c r="J600" s="26"/>
      <c r="K600" s="26"/>
      <c r="L600" s="26"/>
      <c r="M600" s="26"/>
      <c r="N600" s="26"/>
      <c r="O600" s="26"/>
      <c r="P600" s="26"/>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row>
    <row r="601" spans="1:261" ht="12.5" x14ac:dyDescent="0.25">
      <c r="A601" s="26"/>
      <c r="B601" s="26"/>
      <c r="C601" s="26"/>
      <c r="D601" s="26"/>
      <c r="E601" s="26"/>
      <c r="F601" s="26"/>
      <c r="G601" s="26"/>
      <c r="H601" s="26"/>
      <c r="I601" s="26"/>
      <c r="J601" s="26"/>
      <c r="K601" s="26"/>
      <c r="L601" s="26"/>
      <c r="M601" s="26"/>
      <c r="N601" s="26"/>
      <c r="O601" s="26"/>
      <c r="P601" s="26"/>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row>
    <row r="602" spans="1:261" ht="12.5" x14ac:dyDescent="0.25">
      <c r="A602" s="26"/>
      <c r="B602" s="26"/>
      <c r="C602" s="26"/>
      <c r="D602" s="26"/>
      <c r="E602" s="26"/>
      <c r="F602" s="26"/>
      <c r="G602" s="26"/>
      <c r="H602" s="26"/>
      <c r="I602" s="26"/>
      <c r="J602" s="26"/>
      <c r="K602" s="26"/>
      <c r="L602" s="26"/>
      <c r="M602" s="26"/>
      <c r="N602" s="26"/>
      <c r="O602" s="26"/>
      <c r="P602" s="26"/>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row>
    <row r="603" spans="1:261" ht="12.5" x14ac:dyDescent="0.25">
      <c r="A603" s="26"/>
      <c r="B603" s="26"/>
      <c r="C603" s="26"/>
      <c r="D603" s="26"/>
      <c r="E603" s="26"/>
      <c r="F603" s="26"/>
      <c r="G603" s="26"/>
      <c r="H603" s="26"/>
      <c r="I603" s="26"/>
      <c r="J603" s="26"/>
      <c r="K603" s="26"/>
      <c r="L603" s="26"/>
      <c r="M603" s="26"/>
      <c r="N603" s="26"/>
      <c r="O603" s="26"/>
      <c r="P603" s="26"/>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row>
    <row r="604" spans="1:261" ht="12.5" x14ac:dyDescent="0.25">
      <c r="A604" s="26"/>
      <c r="B604" s="26"/>
      <c r="C604" s="26"/>
      <c r="D604" s="26"/>
      <c r="E604" s="26"/>
      <c r="F604" s="26"/>
      <c r="G604" s="26"/>
      <c r="H604" s="26"/>
      <c r="I604" s="26"/>
      <c r="J604" s="26"/>
      <c r="K604" s="26"/>
      <c r="L604" s="26"/>
      <c r="M604" s="26"/>
      <c r="N604" s="26"/>
      <c r="O604" s="26"/>
      <c r="P604" s="26"/>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row>
    <row r="605" spans="1:261" ht="12.5" x14ac:dyDescent="0.25">
      <c r="A605" s="26"/>
      <c r="B605" s="26"/>
      <c r="C605" s="26"/>
      <c r="D605" s="26"/>
      <c r="E605" s="26"/>
      <c r="F605" s="26"/>
      <c r="G605" s="26"/>
      <c r="H605" s="26"/>
      <c r="I605" s="26"/>
      <c r="J605" s="26"/>
      <c r="K605" s="26"/>
      <c r="L605" s="26"/>
      <c r="M605" s="26"/>
      <c r="N605" s="26"/>
      <c r="O605" s="26"/>
      <c r="P605" s="26"/>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row>
    <row r="606" spans="1:261" ht="12.5" x14ac:dyDescent="0.25">
      <c r="A606" s="26"/>
      <c r="B606" s="26"/>
      <c r="C606" s="26"/>
      <c r="D606" s="26"/>
      <c r="E606" s="26"/>
      <c r="F606" s="26"/>
      <c r="G606" s="26"/>
      <c r="H606" s="26"/>
      <c r="I606" s="26"/>
      <c r="J606" s="26"/>
      <c r="K606" s="26"/>
      <c r="L606" s="26"/>
      <c r="M606" s="26"/>
      <c r="N606" s="26"/>
      <c r="O606" s="26"/>
      <c r="P606" s="2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row>
    <row r="607" spans="1:261" ht="12.5" x14ac:dyDescent="0.25">
      <c r="A607" s="26"/>
      <c r="B607" s="26"/>
      <c r="C607" s="26"/>
      <c r="D607" s="26"/>
      <c r="E607" s="26"/>
      <c r="F607" s="26"/>
      <c r="G607" s="26"/>
      <c r="H607" s="26"/>
      <c r="I607" s="26"/>
      <c r="J607" s="26"/>
      <c r="K607" s="26"/>
      <c r="L607" s="26"/>
      <c r="M607" s="26"/>
      <c r="N607" s="26"/>
      <c r="O607" s="26"/>
      <c r="P607" s="26"/>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row>
    <row r="608" spans="1:261" ht="12.5" x14ac:dyDescent="0.25">
      <c r="A608" s="26"/>
      <c r="B608" s="26"/>
      <c r="C608" s="26"/>
      <c r="D608" s="26"/>
      <c r="E608" s="26"/>
      <c r="F608" s="26"/>
      <c r="G608" s="26"/>
      <c r="H608" s="26"/>
      <c r="I608" s="26"/>
      <c r="J608" s="26"/>
      <c r="K608" s="26"/>
      <c r="L608" s="26"/>
      <c r="M608" s="26"/>
      <c r="N608" s="26"/>
      <c r="O608" s="26"/>
      <c r="P608" s="26"/>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row>
    <row r="609" spans="1:261" ht="12.5" x14ac:dyDescent="0.25">
      <c r="A609" s="26"/>
      <c r="B609" s="26"/>
      <c r="C609" s="26"/>
      <c r="D609" s="26"/>
      <c r="E609" s="26"/>
      <c r="F609" s="26"/>
      <c r="G609" s="26"/>
      <c r="H609" s="26"/>
      <c r="I609" s="26"/>
      <c r="J609" s="26"/>
      <c r="K609" s="26"/>
      <c r="L609" s="26"/>
      <c r="M609" s="26"/>
      <c r="N609" s="26"/>
      <c r="O609" s="26"/>
      <c r="P609" s="26"/>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row>
    <row r="610" spans="1:261" ht="12.5" x14ac:dyDescent="0.25">
      <c r="A610" s="26"/>
      <c r="B610" s="26"/>
      <c r="C610" s="26"/>
      <c r="D610" s="26"/>
      <c r="E610" s="26"/>
      <c r="F610" s="26"/>
      <c r="G610" s="26"/>
      <c r="H610" s="26"/>
      <c r="I610" s="26"/>
      <c r="J610" s="26"/>
      <c r="K610" s="26"/>
      <c r="L610" s="26"/>
      <c r="M610" s="26"/>
      <c r="N610" s="26"/>
      <c r="O610" s="26"/>
      <c r="P610" s="26"/>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row>
    <row r="611" spans="1:261" ht="12.5" x14ac:dyDescent="0.25">
      <c r="A611" s="26"/>
      <c r="B611" s="26"/>
      <c r="C611" s="26"/>
      <c r="D611" s="26"/>
      <c r="E611" s="26"/>
      <c r="F611" s="26"/>
      <c r="G611" s="26"/>
      <c r="H611" s="26"/>
      <c r="I611" s="26"/>
      <c r="J611" s="26"/>
      <c r="K611" s="26"/>
      <c r="L611" s="26"/>
      <c r="M611" s="26"/>
      <c r="N611" s="26"/>
      <c r="O611" s="26"/>
      <c r="P611" s="26"/>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row>
    <row r="612" spans="1:261" ht="12.5" x14ac:dyDescent="0.25">
      <c r="A612" s="26"/>
      <c r="B612" s="26"/>
      <c r="C612" s="26"/>
      <c r="D612" s="26"/>
      <c r="E612" s="26"/>
      <c r="F612" s="26"/>
      <c r="G612" s="26"/>
      <c r="H612" s="26"/>
      <c r="I612" s="26"/>
      <c r="J612" s="26"/>
      <c r="K612" s="26"/>
      <c r="L612" s="26"/>
      <c r="M612" s="26"/>
      <c r="N612" s="26"/>
      <c r="O612" s="26"/>
      <c r="P612" s="26"/>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row>
    <row r="613" spans="1:261" ht="12.5" x14ac:dyDescent="0.25">
      <c r="A613" s="26"/>
      <c r="B613" s="26"/>
      <c r="C613" s="26"/>
      <c r="D613" s="26"/>
      <c r="E613" s="26"/>
      <c r="F613" s="26"/>
      <c r="G613" s="26"/>
      <c r="H613" s="26"/>
      <c r="I613" s="26"/>
      <c r="J613" s="26"/>
      <c r="K613" s="26"/>
      <c r="L613" s="26"/>
      <c r="M613" s="26"/>
      <c r="N613" s="26"/>
      <c r="O613" s="26"/>
      <c r="P613" s="26"/>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row>
    <row r="614" spans="1:261" ht="12.5" x14ac:dyDescent="0.25">
      <c r="A614" s="26"/>
      <c r="B614" s="26"/>
      <c r="C614" s="26"/>
      <c r="D614" s="26"/>
      <c r="E614" s="26"/>
      <c r="F614" s="26"/>
      <c r="G614" s="26"/>
      <c r="H614" s="26"/>
      <c r="I614" s="26"/>
      <c r="J614" s="26"/>
      <c r="K614" s="26"/>
      <c r="L614" s="26"/>
      <c r="M614" s="26"/>
      <c r="N614" s="26"/>
      <c r="O614" s="26"/>
      <c r="P614" s="26"/>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row>
    <row r="615" spans="1:261" ht="12.5" x14ac:dyDescent="0.25">
      <c r="A615" s="26"/>
      <c r="B615" s="26"/>
      <c r="C615" s="26"/>
      <c r="D615" s="26"/>
      <c r="E615" s="26"/>
      <c r="F615" s="26"/>
      <c r="G615" s="26"/>
      <c r="H615" s="26"/>
      <c r="I615" s="26"/>
      <c r="J615" s="26"/>
      <c r="K615" s="26"/>
      <c r="L615" s="26"/>
      <c r="M615" s="26"/>
      <c r="N615" s="26"/>
      <c r="O615" s="26"/>
      <c r="P615" s="26"/>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row>
    <row r="616" spans="1:261" ht="12.5" x14ac:dyDescent="0.25">
      <c r="A616" s="26"/>
      <c r="B616" s="26"/>
      <c r="C616" s="26"/>
      <c r="D616" s="26"/>
      <c r="E616" s="26"/>
      <c r="F616" s="26"/>
      <c r="G616" s="26"/>
      <c r="H616" s="26"/>
      <c r="I616" s="26"/>
      <c r="J616" s="26"/>
      <c r="K616" s="26"/>
      <c r="L616" s="26"/>
      <c r="M616" s="26"/>
      <c r="N616" s="26"/>
      <c r="O616" s="26"/>
      <c r="P616" s="2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row>
    <row r="617" spans="1:261" ht="12.5" x14ac:dyDescent="0.25">
      <c r="A617" s="26"/>
      <c r="B617" s="26"/>
      <c r="C617" s="26"/>
      <c r="D617" s="26"/>
      <c r="E617" s="26"/>
      <c r="F617" s="26"/>
      <c r="G617" s="26"/>
      <c r="H617" s="26"/>
      <c r="I617" s="26"/>
      <c r="J617" s="26"/>
      <c r="K617" s="26"/>
      <c r="L617" s="26"/>
      <c r="M617" s="26"/>
      <c r="N617" s="26"/>
      <c r="O617" s="26"/>
      <c r="P617" s="26"/>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row>
    <row r="618" spans="1:261" ht="12.5" x14ac:dyDescent="0.25">
      <c r="A618" s="26"/>
      <c r="B618" s="26"/>
      <c r="C618" s="26"/>
      <c r="D618" s="26"/>
      <c r="E618" s="26"/>
      <c r="F618" s="26"/>
      <c r="G618" s="26"/>
      <c r="H618" s="26"/>
      <c r="I618" s="26"/>
      <c r="J618" s="26"/>
      <c r="K618" s="26"/>
      <c r="L618" s="26"/>
      <c r="M618" s="26"/>
      <c r="N618" s="26"/>
      <c r="O618" s="26"/>
      <c r="P618" s="26"/>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row>
    <row r="619" spans="1:261" ht="12.5" x14ac:dyDescent="0.25">
      <c r="A619" s="26"/>
      <c r="B619" s="26"/>
      <c r="C619" s="26"/>
      <c r="D619" s="26"/>
      <c r="E619" s="26"/>
      <c r="F619" s="26"/>
      <c r="G619" s="26"/>
      <c r="H619" s="26"/>
      <c r="I619" s="26"/>
      <c r="J619" s="26"/>
      <c r="K619" s="26"/>
      <c r="L619" s="26"/>
      <c r="M619" s="26"/>
      <c r="N619" s="26"/>
      <c r="O619" s="26"/>
      <c r="P619" s="26"/>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row>
    <row r="620" spans="1:261" ht="12.5" x14ac:dyDescent="0.25">
      <c r="A620" s="26"/>
      <c r="B620" s="26"/>
      <c r="C620" s="26"/>
      <c r="D620" s="26"/>
      <c r="E620" s="26"/>
      <c r="F620" s="26"/>
      <c r="G620" s="26"/>
      <c r="H620" s="26"/>
      <c r="I620" s="26"/>
      <c r="J620" s="26"/>
      <c r="K620" s="26"/>
      <c r="L620" s="26"/>
      <c r="M620" s="26"/>
      <c r="N620" s="26"/>
      <c r="O620" s="26"/>
      <c r="P620" s="26"/>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row>
    <row r="621" spans="1:261" ht="12.5" x14ac:dyDescent="0.25">
      <c r="A621" s="26"/>
      <c r="B621" s="26"/>
      <c r="C621" s="26"/>
      <c r="D621" s="26"/>
      <c r="E621" s="26"/>
      <c r="F621" s="26"/>
      <c r="G621" s="26"/>
      <c r="H621" s="26"/>
      <c r="I621" s="26"/>
      <c r="J621" s="26"/>
      <c r="K621" s="26"/>
      <c r="L621" s="26"/>
      <c r="M621" s="26"/>
      <c r="N621" s="26"/>
      <c r="O621" s="26"/>
      <c r="P621" s="26"/>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row>
    <row r="622" spans="1:261" ht="12.5" x14ac:dyDescent="0.25">
      <c r="A622" s="26"/>
      <c r="B622" s="26"/>
      <c r="C622" s="26"/>
      <c r="D622" s="26"/>
      <c r="E622" s="26"/>
      <c r="F622" s="26"/>
      <c r="G622" s="26"/>
      <c r="H622" s="26"/>
      <c r="I622" s="26"/>
      <c r="J622" s="26"/>
      <c r="K622" s="26"/>
      <c r="L622" s="26"/>
      <c r="M622" s="26"/>
      <c r="N622" s="26"/>
      <c r="O622" s="26"/>
      <c r="P622" s="26"/>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row>
    <row r="623" spans="1:261" ht="12.5" x14ac:dyDescent="0.25">
      <c r="A623" s="26"/>
      <c r="B623" s="26"/>
      <c r="C623" s="26"/>
      <c r="D623" s="26"/>
      <c r="E623" s="26"/>
      <c r="F623" s="26"/>
      <c r="G623" s="26"/>
      <c r="H623" s="26"/>
      <c r="I623" s="26"/>
      <c r="J623" s="26"/>
      <c r="K623" s="26"/>
      <c r="L623" s="26"/>
      <c r="M623" s="26"/>
      <c r="N623" s="26"/>
      <c r="O623" s="26"/>
      <c r="P623" s="26"/>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row>
    <row r="624" spans="1:261" ht="12.5" x14ac:dyDescent="0.25">
      <c r="A624" s="26"/>
      <c r="B624" s="26"/>
      <c r="C624" s="26"/>
      <c r="D624" s="26"/>
      <c r="E624" s="26"/>
      <c r="F624" s="26"/>
      <c r="G624" s="26"/>
      <c r="H624" s="26"/>
      <c r="I624" s="26"/>
      <c r="J624" s="26"/>
      <c r="K624" s="26"/>
      <c r="L624" s="26"/>
      <c r="M624" s="26"/>
      <c r="N624" s="26"/>
      <c r="O624" s="26"/>
      <c r="P624" s="26"/>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row>
    <row r="625" spans="1:261" ht="12.5" x14ac:dyDescent="0.25">
      <c r="A625" s="26"/>
      <c r="B625" s="26"/>
      <c r="C625" s="26"/>
      <c r="D625" s="26"/>
      <c r="E625" s="26"/>
      <c r="F625" s="26"/>
      <c r="G625" s="26"/>
      <c r="H625" s="26"/>
      <c r="I625" s="26"/>
      <c r="J625" s="26"/>
      <c r="K625" s="26"/>
      <c r="L625" s="26"/>
      <c r="M625" s="26"/>
      <c r="N625" s="26"/>
      <c r="O625" s="26"/>
      <c r="P625" s="26"/>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row>
    <row r="626" spans="1:261" ht="12.5" x14ac:dyDescent="0.25">
      <c r="A626" s="26"/>
      <c r="B626" s="26"/>
      <c r="C626" s="26"/>
      <c r="D626" s="26"/>
      <c r="E626" s="26"/>
      <c r="F626" s="26"/>
      <c r="G626" s="26"/>
      <c r="H626" s="26"/>
      <c r="I626" s="26"/>
      <c r="J626" s="26"/>
      <c r="K626" s="26"/>
      <c r="L626" s="26"/>
      <c r="M626" s="26"/>
      <c r="N626" s="26"/>
      <c r="O626" s="26"/>
      <c r="P626" s="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row>
    <row r="627" spans="1:261" ht="12.5" x14ac:dyDescent="0.25">
      <c r="A627" s="26"/>
      <c r="B627" s="26"/>
      <c r="C627" s="26"/>
      <c r="D627" s="26"/>
      <c r="E627" s="26"/>
      <c r="F627" s="26"/>
      <c r="G627" s="26"/>
      <c r="H627" s="26"/>
      <c r="I627" s="26"/>
      <c r="J627" s="26"/>
      <c r="K627" s="26"/>
      <c r="L627" s="26"/>
      <c r="M627" s="26"/>
      <c r="N627" s="26"/>
      <c r="O627" s="26"/>
      <c r="P627" s="26"/>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row>
    <row r="628" spans="1:261" ht="12.5" x14ac:dyDescent="0.25">
      <c r="A628" s="26"/>
      <c r="B628" s="26"/>
      <c r="C628" s="26"/>
      <c r="D628" s="26"/>
      <c r="E628" s="26"/>
      <c r="F628" s="26"/>
      <c r="G628" s="26"/>
      <c r="H628" s="26"/>
      <c r="I628" s="26"/>
      <c r="J628" s="26"/>
      <c r="K628" s="26"/>
      <c r="L628" s="26"/>
      <c r="M628" s="26"/>
      <c r="N628" s="26"/>
      <c r="O628" s="26"/>
      <c r="P628" s="26"/>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row>
    <row r="629" spans="1:261" ht="12.5" x14ac:dyDescent="0.25">
      <c r="A629" s="26"/>
      <c r="B629" s="26"/>
      <c r="C629" s="26"/>
      <c r="D629" s="26"/>
      <c r="E629" s="26"/>
      <c r="F629" s="26"/>
      <c r="G629" s="26"/>
      <c r="H629" s="26"/>
      <c r="I629" s="26"/>
      <c r="J629" s="26"/>
      <c r="K629" s="26"/>
      <c r="L629" s="26"/>
      <c r="M629" s="26"/>
      <c r="N629" s="26"/>
      <c r="O629" s="26"/>
      <c r="P629" s="26"/>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row>
    <row r="630" spans="1:261" ht="12.5" x14ac:dyDescent="0.25">
      <c r="A630" s="26"/>
      <c r="B630" s="26"/>
      <c r="C630" s="26"/>
      <c r="D630" s="26"/>
      <c r="E630" s="26"/>
      <c r="F630" s="26"/>
      <c r="G630" s="26"/>
      <c r="H630" s="26"/>
      <c r="I630" s="26"/>
      <c r="J630" s="26"/>
      <c r="K630" s="26"/>
      <c r="L630" s="26"/>
      <c r="M630" s="26"/>
      <c r="N630" s="26"/>
      <c r="O630" s="26"/>
      <c r="P630" s="26"/>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row>
    <row r="631" spans="1:261" ht="12.5" x14ac:dyDescent="0.25">
      <c r="A631" s="26"/>
      <c r="B631" s="26"/>
      <c r="C631" s="26"/>
      <c r="D631" s="26"/>
      <c r="E631" s="26"/>
      <c r="F631" s="26"/>
      <c r="G631" s="26"/>
      <c r="H631" s="26"/>
      <c r="I631" s="26"/>
      <c r="J631" s="26"/>
      <c r="K631" s="26"/>
      <c r="L631" s="26"/>
      <c r="M631" s="26"/>
      <c r="N631" s="26"/>
      <c r="O631" s="26"/>
      <c r="P631" s="26"/>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row>
    <row r="632" spans="1:261" ht="12.5" x14ac:dyDescent="0.25">
      <c r="A632" s="26"/>
      <c r="B632" s="26"/>
      <c r="C632" s="26"/>
      <c r="D632" s="26"/>
      <c r="E632" s="26"/>
      <c r="F632" s="26"/>
      <c r="G632" s="26"/>
      <c r="H632" s="26"/>
      <c r="I632" s="26"/>
      <c r="J632" s="26"/>
      <c r="K632" s="26"/>
      <c r="L632" s="26"/>
      <c r="M632" s="26"/>
      <c r="N632" s="26"/>
      <c r="O632" s="26"/>
      <c r="P632" s="26"/>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row>
    <row r="633" spans="1:261" ht="12.5" x14ac:dyDescent="0.25">
      <c r="A633" s="26"/>
      <c r="B633" s="26"/>
      <c r="C633" s="26"/>
      <c r="D633" s="26"/>
      <c r="E633" s="26"/>
      <c r="F633" s="26"/>
      <c r="G633" s="26"/>
      <c r="H633" s="26"/>
      <c r="I633" s="26"/>
      <c r="J633" s="26"/>
      <c r="K633" s="26"/>
      <c r="L633" s="26"/>
      <c r="M633" s="26"/>
      <c r="N633" s="26"/>
      <c r="O633" s="26"/>
      <c r="P633" s="26"/>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row>
    <row r="634" spans="1:261" ht="12.5" x14ac:dyDescent="0.25">
      <c r="A634" s="26"/>
      <c r="B634" s="26"/>
      <c r="C634" s="26"/>
      <c r="D634" s="26"/>
      <c r="E634" s="26"/>
      <c r="F634" s="26"/>
      <c r="G634" s="26"/>
      <c r="H634" s="26"/>
      <c r="I634" s="26"/>
      <c r="J634" s="26"/>
      <c r="K634" s="26"/>
      <c r="L634" s="26"/>
      <c r="M634" s="26"/>
      <c r="N634" s="26"/>
      <c r="O634" s="26"/>
      <c r="P634" s="26"/>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row>
    <row r="635" spans="1:261" ht="12.5" x14ac:dyDescent="0.25">
      <c r="A635" s="26"/>
      <c r="B635" s="26"/>
      <c r="C635" s="26"/>
      <c r="D635" s="26"/>
      <c r="E635" s="26"/>
      <c r="F635" s="26"/>
      <c r="G635" s="26"/>
      <c r="H635" s="26"/>
      <c r="I635" s="26"/>
      <c r="J635" s="26"/>
      <c r="K635" s="26"/>
      <c r="L635" s="26"/>
      <c r="M635" s="26"/>
      <c r="N635" s="26"/>
      <c r="O635" s="26"/>
      <c r="P635" s="26"/>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row>
    <row r="636" spans="1:261" ht="12.5" x14ac:dyDescent="0.25">
      <c r="A636" s="26"/>
      <c r="B636" s="26"/>
      <c r="C636" s="26"/>
      <c r="D636" s="26"/>
      <c r="E636" s="26"/>
      <c r="F636" s="26"/>
      <c r="G636" s="26"/>
      <c r="H636" s="26"/>
      <c r="I636" s="26"/>
      <c r="J636" s="26"/>
      <c r="K636" s="26"/>
      <c r="L636" s="26"/>
      <c r="M636" s="26"/>
      <c r="N636" s="26"/>
      <c r="O636" s="26"/>
      <c r="P636" s="2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row>
    <row r="637" spans="1:261" ht="12.5" x14ac:dyDescent="0.25">
      <c r="A637" s="26"/>
      <c r="B637" s="26"/>
      <c r="C637" s="26"/>
      <c r="D637" s="26"/>
      <c r="E637" s="26"/>
      <c r="F637" s="26"/>
      <c r="G637" s="26"/>
      <c r="H637" s="26"/>
      <c r="I637" s="26"/>
      <c r="J637" s="26"/>
      <c r="K637" s="26"/>
      <c r="L637" s="26"/>
      <c r="M637" s="26"/>
      <c r="N637" s="26"/>
      <c r="O637" s="26"/>
      <c r="P637" s="26"/>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row>
    <row r="638" spans="1:261" ht="12.5" x14ac:dyDescent="0.25">
      <c r="A638" s="26"/>
      <c r="B638" s="26"/>
      <c r="C638" s="26"/>
      <c r="D638" s="26"/>
      <c r="E638" s="26"/>
      <c r="F638" s="26"/>
      <c r="G638" s="26"/>
      <c r="H638" s="26"/>
      <c r="I638" s="26"/>
      <c r="J638" s="26"/>
      <c r="K638" s="26"/>
      <c r="L638" s="26"/>
      <c r="M638" s="26"/>
      <c r="N638" s="26"/>
      <c r="O638" s="26"/>
      <c r="P638" s="26"/>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row>
    <row r="639" spans="1:261" ht="12.5" x14ac:dyDescent="0.25">
      <c r="A639" s="26"/>
      <c r="B639" s="26"/>
      <c r="C639" s="26"/>
      <c r="D639" s="26"/>
      <c r="E639" s="26"/>
      <c r="F639" s="26"/>
      <c r="G639" s="26"/>
      <c r="H639" s="26"/>
      <c r="I639" s="26"/>
      <c r="J639" s="26"/>
      <c r="K639" s="26"/>
      <c r="L639" s="26"/>
      <c r="M639" s="26"/>
      <c r="N639" s="26"/>
      <c r="O639" s="26"/>
      <c r="P639" s="26"/>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row>
    <row r="640" spans="1:261" ht="12.5" x14ac:dyDescent="0.25">
      <c r="A640" s="26"/>
      <c r="B640" s="26"/>
      <c r="C640" s="26"/>
      <c r="D640" s="26"/>
      <c r="E640" s="26"/>
      <c r="F640" s="26"/>
      <c r="G640" s="26"/>
      <c r="H640" s="26"/>
      <c r="I640" s="26"/>
      <c r="J640" s="26"/>
      <c r="K640" s="26"/>
      <c r="L640" s="26"/>
      <c r="M640" s="26"/>
      <c r="N640" s="26"/>
      <c r="O640" s="26"/>
      <c r="P640" s="26"/>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row>
    <row r="641" spans="1:261" ht="12.5" x14ac:dyDescent="0.25">
      <c r="A641" s="26"/>
      <c r="B641" s="26"/>
      <c r="C641" s="26"/>
      <c r="D641" s="26"/>
      <c r="E641" s="26"/>
      <c r="F641" s="26"/>
      <c r="G641" s="26"/>
      <c r="H641" s="26"/>
      <c r="I641" s="26"/>
      <c r="J641" s="26"/>
      <c r="K641" s="26"/>
      <c r="L641" s="26"/>
      <c r="M641" s="26"/>
      <c r="N641" s="26"/>
      <c r="O641" s="26"/>
      <c r="P641" s="26"/>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row>
    <row r="642" spans="1:261" ht="12.5" x14ac:dyDescent="0.25">
      <c r="A642" s="26"/>
      <c r="B642" s="26"/>
      <c r="C642" s="26"/>
      <c r="D642" s="26"/>
      <c r="E642" s="26"/>
      <c r="F642" s="26"/>
      <c r="G642" s="26"/>
      <c r="H642" s="26"/>
      <c r="I642" s="26"/>
      <c r="J642" s="26"/>
      <c r="K642" s="26"/>
      <c r="L642" s="26"/>
      <c r="M642" s="26"/>
      <c r="N642" s="26"/>
      <c r="O642" s="26"/>
      <c r="P642" s="26"/>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row>
    <row r="643" spans="1:261" ht="12.5" x14ac:dyDescent="0.25">
      <c r="A643" s="26"/>
      <c r="B643" s="26"/>
      <c r="C643" s="26"/>
      <c r="D643" s="26"/>
      <c r="E643" s="26"/>
      <c r="F643" s="26"/>
      <c r="G643" s="26"/>
      <c r="H643" s="26"/>
      <c r="I643" s="26"/>
      <c r="J643" s="26"/>
      <c r="K643" s="26"/>
      <c r="L643" s="26"/>
      <c r="M643" s="26"/>
      <c r="N643" s="26"/>
      <c r="O643" s="26"/>
      <c r="P643" s="26"/>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row>
    <row r="644" spans="1:261" ht="12.5" x14ac:dyDescent="0.25">
      <c r="A644" s="26"/>
      <c r="B644" s="26"/>
      <c r="C644" s="26"/>
      <c r="D644" s="26"/>
      <c r="E644" s="26"/>
      <c r="F644" s="26"/>
      <c r="G644" s="26"/>
      <c r="H644" s="26"/>
      <c r="I644" s="26"/>
      <c r="J644" s="26"/>
      <c r="K644" s="26"/>
      <c r="L644" s="26"/>
      <c r="M644" s="26"/>
      <c r="N644" s="26"/>
      <c r="O644" s="26"/>
      <c r="P644" s="26"/>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row>
    <row r="645" spans="1:261" ht="12.5" x14ac:dyDescent="0.25">
      <c r="A645" s="26"/>
      <c r="B645" s="26"/>
      <c r="C645" s="26"/>
      <c r="D645" s="26"/>
      <c r="E645" s="26"/>
      <c r="F645" s="26"/>
      <c r="G645" s="26"/>
      <c r="H645" s="26"/>
      <c r="I645" s="26"/>
      <c r="J645" s="26"/>
      <c r="K645" s="26"/>
      <c r="L645" s="26"/>
      <c r="M645" s="26"/>
      <c r="N645" s="26"/>
      <c r="O645" s="26"/>
      <c r="P645" s="26"/>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row>
    <row r="646" spans="1:261" ht="12.5" x14ac:dyDescent="0.25">
      <c r="A646" s="26"/>
      <c r="B646" s="26"/>
      <c r="C646" s="26"/>
      <c r="D646" s="26"/>
      <c r="E646" s="26"/>
      <c r="F646" s="26"/>
      <c r="G646" s="26"/>
      <c r="H646" s="26"/>
      <c r="I646" s="26"/>
      <c r="J646" s="26"/>
      <c r="K646" s="26"/>
      <c r="L646" s="26"/>
      <c r="M646" s="26"/>
      <c r="N646" s="26"/>
      <c r="O646" s="26"/>
      <c r="P646" s="2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row>
    <row r="647" spans="1:261" ht="12.5" x14ac:dyDescent="0.25">
      <c r="A647" s="26"/>
      <c r="B647" s="26"/>
      <c r="C647" s="26"/>
      <c r="D647" s="26"/>
      <c r="E647" s="26"/>
      <c r="F647" s="26"/>
      <c r="G647" s="26"/>
      <c r="H647" s="26"/>
      <c r="I647" s="26"/>
      <c r="J647" s="26"/>
      <c r="K647" s="26"/>
      <c r="L647" s="26"/>
      <c r="M647" s="26"/>
      <c r="N647" s="26"/>
      <c r="O647" s="26"/>
      <c r="P647" s="26"/>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row>
    <row r="648" spans="1:261" ht="12.5" x14ac:dyDescent="0.25">
      <c r="A648" s="26"/>
      <c r="B648" s="26"/>
      <c r="C648" s="26"/>
      <c r="D648" s="26"/>
      <c r="E648" s="26"/>
      <c r="F648" s="26"/>
      <c r="G648" s="26"/>
      <c r="H648" s="26"/>
      <c r="I648" s="26"/>
      <c r="J648" s="26"/>
      <c r="K648" s="26"/>
      <c r="L648" s="26"/>
      <c r="M648" s="26"/>
      <c r="N648" s="26"/>
      <c r="O648" s="26"/>
      <c r="P648" s="26"/>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row>
    <row r="649" spans="1:261" ht="12.5" x14ac:dyDescent="0.25">
      <c r="A649" s="26"/>
      <c r="B649" s="26"/>
      <c r="C649" s="26"/>
      <c r="D649" s="26"/>
      <c r="E649" s="26"/>
      <c r="F649" s="26"/>
      <c r="G649" s="26"/>
      <c r="H649" s="26"/>
      <c r="I649" s="26"/>
      <c r="J649" s="26"/>
      <c r="K649" s="26"/>
      <c r="L649" s="26"/>
      <c r="M649" s="26"/>
      <c r="N649" s="26"/>
      <c r="O649" s="26"/>
      <c r="P649" s="26"/>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row>
    <row r="650" spans="1:261" ht="12.5" x14ac:dyDescent="0.25">
      <c r="A650" s="26"/>
      <c r="B650" s="26"/>
      <c r="C650" s="26"/>
      <c r="D650" s="26"/>
      <c r="E650" s="26"/>
      <c r="F650" s="26"/>
      <c r="G650" s="26"/>
      <c r="H650" s="26"/>
      <c r="I650" s="26"/>
      <c r="J650" s="26"/>
      <c r="K650" s="26"/>
      <c r="L650" s="26"/>
      <c r="M650" s="26"/>
      <c r="N650" s="26"/>
      <c r="O650" s="26"/>
      <c r="P650" s="26"/>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row>
    <row r="651" spans="1:261" ht="12.5" x14ac:dyDescent="0.25">
      <c r="A651" s="26"/>
      <c r="B651" s="26"/>
      <c r="C651" s="26"/>
      <c r="D651" s="26"/>
      <c r="E651" s="26"/>
      <c r="F651" s="26"/>
      <c r="G651" s="26"/>
      <c r="H651" s="26"/>
      <c r="I651" s="26"/>
      <c r="J651" s="26"/>
      <c r="K651" s="26"/>
      <c r="L651" s="26"/>
      <c r="M651" s="26"/>
      <c r="N651" s="26"/>
      <c r="O651" s="26"/>
      <c r="P651" s="26"/>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row>
    <row r="652" spans="1:261" ht="12.5" x14ac:dyDescent="0.25">
      <c r="A652" s="26"/>
      <c r="B652" s="26"/>
      <c r="C652" s="26"/>
      <c r="D652" s="26"/>
      <c r="E652" s="26"/>
      <c r="F652" s="26"/>
      <c r="G652" s="26"/>
      <c r="H652" s="26"/>
      <c r="I652" s="26"/>
      <c r="J652" s="26"/>
      <c r="K652" s="26"/>
      <c r="L652" s="26"/>
      <c r="M652" s="26"/>
      <c r="N652" s="26"/>
      <c r="O652" s="26"/>
      <c r="P652" s="26"/>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row>
    <row r="653" spans="1:261" ht="12.5" x14ac:dyDescent="0.25">
      <c r="A653" s="26"/>
      <c r="B653" s="26"/>
      <c r="C653" s="26"/>
      <c r="D653" s="26"/>
      <c r="E653" s="26"/>
      <c r="F653" s="26"/>
      <c r="G653" s="26"/>
      <c r="H653" s="26"/>
      <c r="I653" s="26"/>
      <c r="J653" s="26"/>
      <c r="K653" s="26"/>
      <c r="L653" s="26"/>
      <c r="M653" s="26"/>
      <c r="N653" s="26"/>
      <c r="O653" s="26"/>
      <c r="P653" s="26"/>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row>
    <row r="654" spans="1:261" ht="12.5" x14ac:dyDescent="0.25">
      <c r="A654" s="26"/>
      <c r="B654" s="26"/>
      <c r="C654" s="26"/>
      <c r="D654" s="26"/>
      <c r="E654" s="26"/>
      <c r="F654" s="26"/>
      <c r="G654" s="26"/>
      <c r="H654" s="26"/>
      <c r="I654" s="26"/>
      <c r="J654" s="26"/>
      <c r="K654" s="26"/>
      <c r="L654" s="26"/>
      <c r="M654" s="26"/>
      <c r="N654" s="26"/>
      <c r="O654" s="26"/>
      <c r="P654" s="26"/>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row>
    <row r="655" spans="1:261" ht="12.5" x14ac:dyDescent="0.25">
      <c r="A655" s="26"/>
      <c r="B655" s="26"/>
      <c r="C655" s="26"/>
      <c r="D655" s="26"/>
      <c r="E655" s="26"/>
      <c r="F655" s="26"/>
      <c r="G655" s="26"/>
      <c r="H655" s="26"/>
      <c r="I655" s="26"/>
      <c r="J655" s="26"/>
      <c r="K655" s="26"/>
      <c r="L655" s="26"/>
      <c r="M655" s="26"/>
      <c r="N655" s="26"/>
      <c r="O655" s="26"/>
      <c r="P655" s="26"/>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row>
    <row r="656" spans="1:261" ht="12.5" x14ac:dyDescent="0.25">
      <c r="A656" s="26"/>
      <c r="B656" s="26"/>
      <c r="C656" s="26"/>
      <c r="D656" s="26"/>
      <c r="E656" s="26"/>
      <c r="F656" s="26"/>
      <c r="G656" s="26"/>
      <c r="H656" s="26"/>
      <c r="I656" s="26"/>
      <c r="J656" s="26"/>
      <c r="K656" s="26"/>
      <c r="L656" s="26"/>
      <c r="M656" s="26"/>
      <c r="N656" s="26"/>
      <c r="O656" s="26"/>
      <c r="P656" s="2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row>
    <row r="657" spans="1:261" ht="12.5" x14ac:dyDescent="0.25">
      <c r="A657" s="26"/>
      <c r="B657" s="26"/>
      <c r="C657" s="26"/>
      <c r="D657" s="26"/>
      <c r="E657" s="26"/>
      <c r="F657" s="26"/>
      <c r="G657" s="26"/>
      <c r="H657" s="26"/>
      <c r="I657" s="26"/>
      <c r="J657" s="26"/>
      <c r="K657" s="26"/>
      <c r="L657" s="26"/>
      <c r="M657" s="26"/>
      <c r="N657" s="26"/>
      <c r="O657" s="26"/>
      <c r="P657" s="26"/>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row>
    <row r="658" spans="1:261" ht="12.5" x14ac:dyDescent="0.25">
      <c r="A658" s="26"/>
      <c r="B658" s="26"/>
      <c r="C658" s="26"/>
      <c r="D658" s="26"/>
      <c r="E658" s="26"/>
      <c r="F658" s="26"/>
      <c r="G658" s="26"/>
      <c r="H658" s="26"/>
      <c r="I658" s="26"/>
      <c r="J658" s="26"/>
      <c r="K658" s="26"/>
      <c r="L658" s="26"/>
      <c r="M658" s="26"/>
      <c r="N658" s="26"/>
      <c r="O658" s="26"/>
      <c r="P658" s="26"/>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row>
    <row r="659" spans="1:261" ht="12.5" x14ac:dyDescent="0.25">
      <c r="A659" s="26"/>
      <c r="B659" s="26"/>
      <c r="C659" s="26"/>
      <c r="D659" s="26"/>
      <c r="E659" s="26"/>
      <c r="F659" s="26"/>
      <c r="G659" s="26"/>
      <c r="H659" s="26"/>
      <c r="I659" s="26"/>
      <c r="J659" s="26"/>
      <c r="K659" s="26"/>
      <c r="L659" s="26"/>
      <c r="M659" s="26"/>
      <c r="N659" s="26"/>
      <c r="O659" s="26"/>
      <c r="P659" s="26"/>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row>
    <row r="660" spans="1:261" ht="12.5" x14ac:dyDescent="0.25">
      <c r="A660" s="26"/>
      <c r="B660" s="26"/>
      <c r="C660" s="26"/>
      <c r="D660" s="26"/>
      <c r="E660" s="26"/>
      <c r="F660" s="26"/>
      <c r="G660" s="26"/>
      <c r="H660" s="26"/>
      <c r="I660" s="26"/>
      <c r="J660" s="26"/>
      <c r="K660" s="26"/>
      <c r="L660" s="26"/>
      <c r="M660" s="26"/>
      <c r="N660" s="26"/>
      <c r="O660" s="26"/>
      <c r="P660" s="26"/>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row>
    <row r="661" spans="1:261" ht="12.5" x14ac:dyDescent="0.25">
      <c r="A661" s="26"/>
      <c r="B661" s="26"/>
      <c r="C661" s="26"/>
      <c r="D661" s="26"/>
      <c r="E661" s="26"/>
      <c r="F661" s="26"/>
      <c r="G661" s="26"/>
      <c r="H661" s="26"/>
      <c r="I661" s="26"/>
      <c r="J661" s="26"/>
      <c r="K661" s="26"/>
      <c r="L661" s="26"/>
      <c r="M661" s="26"/>
      <c r="N661" s="26"/>
      <c r="O661" s="26"/>
      <c r="P661" s="26"/>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row>
    <row r="662" spans="1:261" ht="12.5" x14ac:dyDescent="0.25">
      <c r="A662" s="26"/>
      <c r="B662" s="26"/>
      <c r="C662" s="26"/>
      <c r="D662" s="26"/>
      <c r="E662" s="26"/>
      <c r="F662" s="26"/>
      <c r="G662" s="26"/>
      <c r="H662" s="26"/>
      <c r="I662" s="26"/>
      <c r="J662" s="26"/>
      <c r="K662" s="26"/>
      <c r="L662" s="26"/>
      <c r="M662" s="26"/>
      <c r="N662" s="26"/>
      <c r="O662" s="26"/>
      <c r="P662" s="26"/>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row>
    <row r="663" spans="1:261" ht="12.5" x14ac:dyDescent="0.25">
      <c r="A663" s="26"/>
      <c r="B663" s="26"/>
      <c r="C663" s="26"/>
      <c r="D663" s="26"/>
      <c r="E663" s="26"/>
      <c r="F663" s="26"/>
      <c r="G663" s="26"/>
      <c r="H663" s="26"/>
      <c r="I663" s="26"/>
      <c r="J663" s="26"/>
      <c r="K663" s="26"/>
      <c r="L663" s="26"/>
      <c r="M663" s="26"/>
      <c r="N663" s="26"/>
      <c r="O663" s="26"/>
      <c r="P663" s="26"/>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row>
    <row r="664" spans="1:261" ht="12.5" x14ac:dyDescent="0.25">
      <c r="A664" s="26"/>
      <c r="B664" s="26"/>
      <c r="C664" s="26"/>
      <c r="D664" s="26"/>
      <c r="E664" s="26"/>
      <c r="F664" s="26"/>
      <c r="G664" s="26"/>
      <c r="H664" s="26"/>
      <c r="I664" s="26"/>
      <c r="J664" s="26"/>
      <c r="K664" s="26"/>
      <c r="L664" s="26"/>
      <c r="M664" s="26"/>
      <c r="N664" s="26"/>
      <c r="O664" s="26"/>
      <c r="P664" s="26"/>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row>
    <row r="665" spans="1:261" ht="12.5" x14ac:dyDescent="0.25">
      <c r="A665" s="26"/>
      <c r="B665" s="26"/>
      <c r="C665" s="26"/>
      <c r="D665" s="26"/>
      <c r="E665" s="26"/>
      <c r="F665" s="26"/>
      <c r="G665" s="26"/>
      <c r="H665" s="26"/>
      <c r="I665" s="26"/>
      <c r="J665" s="26"/>
      <c r="K665" s="26"/>
      <c r="L665" s="26"/>
      <c r="M665" s="26"/>
      <c r="N665" s="26"/>
      <c r="O665" s="26"/>
      <c r="P665" s="26"/>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row>
    <row r="666" spans="1:261" ht="12.5" x14ac:dyDescent="0.25">
      <c r="A666" s="26"/>
      <c r="B666" s="26"/>
      <c r="C666" s="26"/>
      <c r="D666" s="26"/>
      <c r="E666" s="26"/>
      <c r="F666" s="26"/>
      <c r="G666" s="26"/>
      <c r="H666" s="26"/>
      <c r="I666" s="26"/>
      <c r="J666" s="26"/>
      <c r="K666" s="26"/>
      <c r="L666" s="26"/>
      <c r="M666" s="26"/>
      <c r="N666" s="26"/>
      <c r="O666" s="26"/>
      <c r="P666" s="2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row>
    <row r="667" spans="1:261" ht="12.5" x14ac:dyDescent="0.25">
      <c r="A667" s="26"/>
      <c r="B667" s="26"/>
      <c r="C667" s="26"/>
      <c r="D667" s="26"/>
      <c r="E667" s="26"/>
      <c r="F667" s="26"/>
      <c r="G667" s="26"/>
      <c r="H667" s="26"/>
      <c r="I667" s="26"/>
      <c r="J667" s="26"/>
      <c r="K667" s="26"/>
      <c r="L667" s="26"/>
      <c r="M667" s="26"/>
      <c r="N667" s="26"/>
      <c r="O667" s="26"/>
      <c r="P667" s="26"/>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row>
    <row r="668" spans="1:261" ht="12.5" x14ac:dyDescent="0.25">
      <c r="A668" s="26"/>
      <c r="B668" s="26"/>
      <c r="C668" s="26"/>
      <c r="D668" s="26"/>
      <c r="E668" s="26"/>
      <c r="F668" s="26"/>
      <c r="G668" s="26"/>
      <c r="H668" s="26"/>
      <c r="I668" s="26"/>
      <c r="J668" s="26"/>
      <c r="K668" s="26"/>
      <c r="L668" s="26"/>
      <c r="M668" s="26"/>
      <c r="N668" s="26"/>
      <c r="O668" s="26"/>
      <c r="P668" s="26"/>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row>
    <row r="669" spans="1:261" ht="12.5" x14ac:dyDescent="0.25">
      <c r="A669" s="26"/>
      <c r="B669" s="26"/>
      <c r="C669" s="26"/>
      <c r="D669" s="26"/>
      <c r="E669" s="26"/>
      <c r="F669" s="26"/>
      <c r="G669" s="26"/>
      <c r="H669" s="26"/>
      <c r="I669" s="26"/>
      <c r="J669" s="26"/>
      <c r="K669" s="26"/>
      <c r="L669" s="26"/>
      <c r="M669" s="26"/>
      <c r="N669" s="26"/>
      <c r="O669" s="26"/>
      <c r="P669" s="26"/>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row>
    <row r="670" spans="1:261" ht="12.5" x14ac:dyDescent="0.25">
      <c r="A670" s="26"/>
      <c r="B670" s="26"/>
      <c r="C670" s="26"/>
      <c r="D670" s="26"/>
      <c r="E670" s="26"/>
      <c r="F670" s="26"/>
      <c r="G670" s="26"/>
      <c r="H670" s="26"/>
      <c r="I670" s="26"/>
      <c r="J670" s="26"/>
      <c r="K670" s="26"/>
      <c r="L670" s="26"/>
      <c r="M670" s="26"/>
      <c r="N670" s="26"/>
      <c r="O670" s="26"/>
      <c r="P670" s="26"/>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row>
    <row r="671" spans="1:261" ht="12.5" x14ac:dyDescent="0.25">
      <c r="A671" s="26"/>
      <c r="B671" s="26"/>
      <c r="C671" s="26"/>
      <c r="D671" s="26"/>
      <c r="E671" s="26"/>
      <c r="F671" s="26"/>
      <c r="G671" s="26"/>
      <c r="H671" s="26"/>
      <c r="I671" s="26"/>
      <c r="J671" s="26"/>
      <c r="K671" s="26"/>
      <c r="L671" s="26"/>
      <c r="M671" s="26"/>
      <c r="N671" s="26"/>
      <c r="O671" s="26"/>
      <c r="P671" s="26"/>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row>
    <row r="672" spans="1:261" ht="12.5" x14ac:dyDescent="0.25">
      <c r="A672" s="26"/>
      <c r="B672" s="26"/>
      <c r="C672" s="26"/>
      <c r="D672" s="26"/>
      <c r="E672" s="26"/>
      <c r="F672" s="26"/>
      <c r="G672" s="26"/>
      <c r="H672" s="26"/>
      <c r="I672" s="26"/>
      <c r="J672" s="26"/>
      <c r="K672" s="26"/>
      <c r="L672" s="26"/>
      <c r="M672" s="26"/>
      <c r="N672" s="26"/>
      <c r="O672" s="26"/>
      <c r="P672" s="26"/>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row>
    <row r="673" spans="1:261" ht="12.5" x14ac:dyDescent="0.25">
      <c r="A673" s="26"/>
      <c r="B673" s="26"/>
      <c r="C673" s="26"/>
      <c r="D673" s="26"/>
      <c r="E673" s="26"/>
      <c r="F673" s="26"/>
      <c r="G673" s="26"/>
      <c r="H673" s="26"/>
      <c r="I673" s="26"/>
      <c r="J673" s="26"/>
      <c r="K673" s="26"/>
      <c r="L673" s="26"/>
      <c r="M673" s="26"/>
      <c r="N673" s="26"/>
      <c r="O673" s="26"/>
      <c r="P673" s="26"/>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row>
    <row r="674" spans="1:261" ht="12.5" x14ac:dyDescent="0.25">
      <c r="A674" s="26"/>
      <c r="B674" s="26"/>
      <c r="C674" s="26"/>
      <c r="D674" s="26"/>
      <c r="E674" s="26"/>
      <c r="F674" s="26"/>
      <c r="G674" s="26"/>
      <c r="H674" s="26"/>
      <c r="I674" s="26"/>
      <c r="J674" s="26"/>
      <c r="K674" s="26"/>
      <c r="L674" s="26"/>
      <c r="M674" s="26"/>
      <c r="N674" s="26"/>
      <c r="O674" s="26"/>
      <c r="P674" s="26"/>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row>
    <row r="675" spans="1:261" ht="12.5" x14ac:dyDescent="0.25">
      <c r="A675" s="26"/>
      <c r="B675" s="26"/>
      <c r="C675" s="26"/>
      <c r="D675" s="26"/>
      <c r="E675" s="26"/>
      <c r="F675" s="26"/>
      <c r="G675" s="26"/>
      <c r="H675" s="26"/>
      <c r="I675" s="26"/>
      <c r="J675" s="26"/>
      <c r="K675" s="26"/>
      <c r="L675" s="26"/>
      <c r="M675" s="26"/>
      <c r="N675" s="26"/>
      <c r="O675" s="26"/>
      <c r="P675" s="26"/>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row>
    <row r="676" spans="1:261" ht="12.5" x14ac:dyDescent="0.25">
      <c r="A676" s="26"/>
      <c r="B676" s="26"/>
      <c r="C676" s="26"/>
      <c r="D676" s="26"/>
      <c r="E676" s="26"/>
      <c r="F676" s="26"/>
      <c r="G676" s="26"/>
      <c r="H676" s="26"/>
      <c r="I676" s="26"/>
      <c r="J676" s="26"/>
      <c r="K676" s="26"/>
      <c r="L676" s="26"/>
      <c r="M676" s="26"/>
      <c r="N676" s="26"/>
      <c r="O676" s="26"/>
      <c r="P676" s="2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row>
    <row r="677" spans="1:261" ht="12.5" x14ac:dyDescent="0.25">
      <c r="A677" s="26"/>
      <c r="B677" s="26"/>
      <c r="C677" s="26"/>
      <c r="D677" s="26"/>
      <c r="E677" s="26"/>
      <c r="F677" s="26"/>
      <c r="G677" s="26"/>
      <c r="H677" s="26"/>
      <c r="I677" s="26"/>
      <c r="J677" s="26"/>
      <c r="K677" s="26"/>
      <c r="L677" s="26"/>
      <c r="M677" s="26"/>
      <c r="N677" s="26"/>
      <c r="O677" s="26"/>
      <c r="P677" s="26"/>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row>
    <row r="678" spans="1:261" ht="12.5" x14ac:dyDescent="0.25">
      <c r="A678" s="26"/>
      <c r="B678" s="26"/>
      <c r="C678" s="26"/>
      <c r="D678" s="26"/>
      <c r="E678" s="26"/>
      <c r="F678" s="26"/>
      <c r="G678" s="26"/>
      <c r="H678" s="26"/>
      <c r="I678" s="26"/>
      <c r="J678" s="26"/>
      <c r="K678" s="26"/>
      <c r="L678" s="26"/>
      <c r="M678" s="26"/>
      <c r="N678" s="26"/>
      <c r="O678" s="26"/>
      <c r="P678" s="26"/>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row>
    <row r="679" spans="1:261" ht="12.5" x14ac:dyDescent="0.25">
      <c r="A679" s="26"/>
      <c r="B679" s="26"/>
      <c r="C679" s="26"/>
      <c r="D679" s="26"/>
      <c r="E679" s="26"/>
      <c r="F679" s="26"/>
      <c r="G679" s="26"/>
      <c r="H679" s="26"/>
      <c r="I679" s="26"/>
      <c r="J679" s="26"/>
      <c r="K679" s="26"/>
      <c r="L679" s="26"/>
      <c r="M679" s="26"/>
      <c r="N679" s="26"/>
      <c r="O679" s="26"/>
      <c r="P679" s="26"/>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row>
    <row r="680" spans="1:261" ht="12.5" x14ac:dyDescent="0.25">
      <c r="A680" s="26"/>
      <c r="B680" s="26"/>
      <c r="C680" s="26"/>
      <c r="D680" s="26"/>
      <c r="E680" s="26"/>
      <c r="F680" s="26"/>
      <c r="G680" s="26"/>
      <c r="H680" s="26"/>
      <c r="I680" s="26"/>
      <c r="J680" s="26"/>
      <c r="K680" s="26"/>
      <c r="L680" s="26"/>
      <c r="M680" s="26"/>
      <c r="N680" s="26"/>
      <c r="O680" s="26"/>
      <c r="P680" s="26"/>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row>
    <row r="681" spans="1:261" ht="12.5" x14ac:dyDescent="0.25">
      <c r="A681" s="26"/>
      <c r="B681" s="26"/>
      <c r="C681" s="26"/>
      <c r="D681" s="26"/>
      <c r="E681" s="26"/>
      <c r="F681" s="26"/>
      <c r="G681" s="26"/>
      <c r="H681" s="26"/>
      <c r="I681" s="26"/>
      <c r="J681" s="26"/>
      <c r="K681" s="26"/>
      <c r="L681" s="26"/>
      <c r="M681" s="26"/>
      <c r="N681" s="26"/>
      <c r="O681" s="26"/>
      <c r="P681" s="26"/>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row>
    <row r="682" spans="1:261" ht="12.5" x14ac:dyDescent="0.25">
      <c r="A682" s="26"/>
      <c r="B682" s="26"/>
      <c r="C682" s="26"/>
      <c r="D682" s="26"/>
      <c r="E682" s="26"/>
      <c r="F682" s="26"/>
      <c r="G682" s="26"/>
      <c r="H682" s="26"/>
      <c r="I682" s="26"/>
      <c r="J682" s="26"/>
      <c r="K682" s="26"/>
      <c r="L682" s="26"/>
      <c r="M682" s="26"/>
      <c r="N682" s="26"/>
      <c r="O682" s="26"/>
      <c r="P682" s="26"/>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row>
    <row r="683" spans="1:261" ht="12.5" x14ac:dyDescent="0.25">
      <c r="A683" s="26"/>
      <c r="B683" s="26"/>
      <c r="C683" s="26"/>
      <c r="D683" s="26"/>
      <c r="E683" s="26"/>
      <c r="F683" s="26"/>
      <c r="G683" s="26"/>
      <c r="H683" s="26"/>
      <c r="I683" s="26"/>
      <c r="J683" s="26"/>
      <c r="K683" s="26"/>
      <c r="L683" s="26"/>
      <c r="M683" s="26"/>
      <c r="N683" s="26"/>
      <c r="O683" s="26"/>
      <c r="P683" s="26"/>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row>
    <row r="684" spans="1:261" ht="12.5" x14ac:dyDescent="0.25">
      <c r="A684" s="26"/>
      <c r="B684" s="26"/>
      <c r="C684" s="26"/>
      <c r="D684" s="26"/>
      <c r="E684" s="26"/>
      <c r="F684" s="26"/>
      <c r="G684" s="26"/>
      <c r="H684" s="26"/>
      <c r="I684" s="26"/>
      <c r="J684" s="26"/>
      <c r="K684" s="26"/>
      <c r="L684" s="26"/>
      <c r="M684" s="26"/>
      <c r="N684" s="26"/>
      <c r="O684" s="26"/>
      <c r="P684" s="26"/>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row>
    <row r="685" spans="1:261" ht="12.5" x14ac:dyDescent="0.25">
      <c r="A685" s="26"/>
      <c r="B685" s="26"/>
      <c r="C685" s="26"/>
      <c r="D685" s="26"/>
      <c r="E685" s="26"/>
      <c r="F685" s="26"/>
      <c r="G685" s="26"/>
      <c r="H685" s="26"/>
      <c r="I685" s="26"/>
      <c r="J685" s="26"/>
      <c r="K685" s="26"/>
      <c r="L685" s="26"/>
      <c r="M685" s="26"/>
      <c r="N685" s="26"/>
      <c r="O685" s="26"/>
      <c r="P685" s="26"/>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row>
    <row r="686" spans="1:261" ht="12.5" x14ac:dyDescent="0.25">
      <c r="A686" s="26"/>
      <c r="B686" s="26"/>
      <c r="C686" s="26"/>
      <c r="D686" s="26"/>
      <c r="E686" s="26"/>
      <c r="F686" s="26"/>
      <c r="G686" s="26"/>
      <c r="H686" s="26"/>
      <c r="I686" s="26"/>
      <c r="J686" s="26"/>
      <c r="K686" s="26"/>
      <c r="L686" s="26"/>
      <c r="M686" s="26"/>
      <c r="N686" s="26"/>
      <c r="O686" s="26"/>
      <c r="P686" s="2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row>
    <row r="687" spans="1:261" ht="12.5" x14ac:dyDescent="0.25">
      <c r="A687" s="26"/>
      <c r="B687" s="26"/>
      <c r="C687" s="26"/>
      <c r="D687" s="26"/>
      <c r="E687" s="26"/>
      <c r="F687" s="26"/>
      <c r="G687" s="26"/>
      <c r="H687" s="26"/>
      <c r="I687" s="26"/>
      <c r="J687" s="26"/>
      <c r="K687" s="26"/>
      <c r="L687" s="26"/>
      <c r="M687" s="26"/>
      <c r="N687" s="26"/>
      <c r="O687" s="26"/>
      <c r="P687" s="26"/>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row>
    <row r="688" spans="1:261" ht="12.5" x14ac:dyDescent="0.25">
      <c r="A688" s="26"/>
      <c r="B688" s="26"/>
      <c r="C688" s="26"/>
      <c r="D688" s="26"/>
      <c r="E688" s="26"/>
      <c r="F688" s="26"/>
      <c r="G688" s="26"/>
      <c r="H688" s="26"/>
      <c r="I688" s="26"/>
      <c r="J688" s="26"/>
      <c r="K688" s="26"/>
      <c r="L688" s="26"/>
      <c r="M688" s="26"/>
      <c r="N688" s="26"/>
      <c r="O688" s="26"/>
      <c r="P688" s="26"/>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row>
    <row r="689" spans="1:261" ht="12.5" x14ac:dyDescent="0.25">
      <c r="A689" s="26"/>
      <c r="B689" s="26"/>
      <c r="C689" s="26"/>
      <c r="D689" s="26"/>
      <c r="E689" s="26"/>
      <c r="F689" s="26"/>
      <c r="G689" s="26"/>
      <c r="H689" s="26"/>
      <c r="I689" s="26"/>
      <c r="J689" s="26"/>
      <c r="K689" s="26"/>
      <c r="L689" s="26"/>
      <c r="M689" s="26"/>
      <c r="N689" s="26"/>
      <c r="O689" s="26"/>
      <c r="P689" s="26"/>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row>
    <row r="690" spans="1:261" ht="12.5" x14ac:dyDescent="0.25">
      <c r="A690" s="26"/>
      <c r="B690" s="26"/>
      <c r="C690" s="26"/>
      <c r="D690" s="26"/>
      <c r="E690" s="26"/>
      <c r="F690" s="26"/>
      <c r="G690" s="26"/>
      <c r="H690" s="26"/>
      <c r="I690" s="26"/>
      <c r="J690" s="26"/>
      <c r="K690" s="26"/>
      <c r="L690" s="26"/>
      <c r="M690" s="26"/>
      <c r="N690" s="26"/>
      <c r="O690" s="26"/>
      <c r="P690" s="26"/>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row>
    <row r="691" spans="1:261" ht="12.5" x14ac:dyDescent="0.25">
      <c r="A691" s="26"/>
      <c r="B691" s="26"/>
      <c r="C691" s="26"/>
      <c r="D691" s="26"/>
      <c r="E691" s="26"/>
      <c r="F691" s="26"/>
      <c r="G691" s="26"/>
      <c r="H691" s="26"/>
      <c r="I691" s="26"/>
      <c r="J691" s="26"/>
      <c r="K691" s="26"/>
      <c r="L691" s="26"/>
      <c r="M691" s="26"/>
      <c r="N691" s="26"/>
      <c r="O691" s="26"/>
      <c r="P691" s="26"/>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row>
    <row r="692" spans="1:261" ht="12.5" x14ac:dyDescent="0.25">
      <c r="A692" s="26"/>
      <c r="B692" s="26"/>
      <c r="C692" s="26"/>
      <c r="D692" s="26"/>
      <c r="E692" s="26"/>
      <c r="F692" s="26"/>
      <c r="G692" s="26"/>
      <c r="H692" s="26"/>
      <c r="I692" s="26"/>
      <c r="J692" s="26"/>
      <c r="K692" s="26"/>
      <c r="L692" s="26"/>
      <c r="M692" s="26"/>
      <c r="N692" s="26"/>
      <c r="O692" s="26"/>
      <c r="P692" s="26"/>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row>
    <row r="693" spans="1:261" ht="12.5" x14ac:dyDescent="0.25">
      <c r="A693" s="26"/>
      <c r="B693" s="26"/>
      <c r="C693" s="26"/>
      <c r="D693" s="26"/>
      <c r="E693" s="26"/>
      <c r="F693" s="26"/>
      <c r="G693" s="26"/>
      <c r="H693" s="26"/>
      <c r="I693" s="26"/>
      <c r="J693" s="26"/>
      <c r="K693" s="26"/>
      <c r="L693" s="26"/>
      <c r="M693" s="26"/>
      <c r="N693" s="26"/>
      <c r="O693" s="26"/>
      <c r="P693" s="26"/>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row>
    <row r="694" spans="1:261" ht="12.5" x14ac:dyDescent="0.25">
      <c r="A694" s="26"/>
      <c r="B694" s="26"/>
      <c r="C694" s="26"/>
      <c r="D694" s="26"/>
      <c r="E694" s="26"/>
      <c r="F694" s="26"/>
      <c r="G694" s="26"/>
      <c r="H694" s="26"/>
      <c r="I694" s="26"/>
      <c r="J694" s="26"/>
      <c r="K694" s="26"/>
      <c r="L694" s="26"/>
      <c r="M694" s="26"/>
      <c r="N694" s="26"/>
      <c r="O694" s="26"/>
      <c r="P694" s="26"/>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row>
    <row r="695" spans="1:261" ht="12.5" x14ac:dyDescent="0.25">
      <c r="A695" s="26"/>
      <c r="B695" s="26"/>
      <c r="C695" s="26"/>
      <c r="D695" s="26"/>
      <c r="E695" s="26"/>
      <c r="F695" s="26"/>
      <c r="G695" s="26"/>
      <c r="H695" s="26"/>
      <c r="I695" s="26"/>
      <c r="J695" s="26"/>
      <c r="K695" s="26"/>
      <c r="L695" s="26"/>
      <c r="M695" s="26"/>
      <c r="N695" s="26"/>
      <c r="O695" s="26"/>
      <c r="P695" s="26"/>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row>
    <row r="696" spans="1:261" ht="12.5" x14ac:dyDescent="0.25">
      <c r="A696" s="26"/>
      <c r="B696" s="26"/>
      <c r="C696" s="26"/>
      <c r="D696" s="26"/>
      <c r="E696" s="26"/>
      <c r="F696" s="26"/>
      <c r="G696" s="26"/>
      <c r="H696" s="26"/>
      <c r="I696" s="26"/>
      <c r="J696" s="26"/>
      <c r="K696" s="26"/>
      <c r="L696" s="26"/>
      <c r="M696" s="26"/>
      <c r="N696" s="26"/>
      <c r="O696" s="26"/>
      <c r="P696" s="2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row>
    <row r="697" spans="1:261" ht="12.5" x14ac:dyDescent="0.25">
      <c r="A697" s="26"/>
      <c r="B697" s="26"/>
      <c r="C697" s="26"/>
      <c r="D697" s="26"/>
      <c r="E697" s="26"/>
      <c r="F697" s="26"/>
      <c r="G697" s="26"/>
      <c r="H697" s="26"/>
      <c r="I697" s="26"/>
      <c r="J697" s="26"/>
      <c r="K697" s="26"/>
      <c r="L697" s="26"/>
      <c r="M697" s="26"/>
      <c r="N697" s="26"/>
      <c r="O697" s="26"/>
      <c r="P697" s="26"/>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row>
    <row r="698" spans="1:261" ht="12.5" x14ac:dyDescent="0.25">
      <c r="A698" s="26"/>
      <c r="B698" s="26"/>
      <c r="C698" s="26"/>
      <c r="D698" s="26"/>
      <c r="E698" s="26"/>
      <c r="F698" s="26"/>
      <c r="G698" s="26"/>
      <c r="H698" s="26"/>
      <c r="I698" s="26"/>
      <c r="J698" s="26"/>
      <c r="K698" s="26"/>
      <c r="L698" s="26"/>
      <c r="M698" s="26"/>
      <c r="N698" s="26"/>
      <c r="O698" s="26"/>
      <c r="P698" s="26"/>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c r="IW698"/>
      <c r="IX698"/>
      <c r="IY698"/>
      <c r="IZ698"/>
      <c r="JA698"/>
    </row>
    <row r="699" spans="1:261" ht="12.5" x14ac:dyDescent="0.25">
      <c r="A699" s="26"/>
      <c r="B699" s="26"/>
      <c r="C699" s="26"/>
      <c r="D699" s="26"/>
      <c r="E699" s="26"/>
      <c r="F699" s="26"/>
      <c r="G699" s="26"/>
      <c r="H699" s="26"/>
      <c r="I699" s="26"/>
      <c r="J699" s="26"/>
      <c r="K699" s="26"/>
      <c r="L699" s="26"/>
      <c r="M699" s="26"/>
      <c r="N699" s="26"/>
      <c r="O699" s="26"/>
      <c r="P699" s="26"/>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c r="IW699"/>
      <c r="IX699"/>
      <c r="IY699"/>
      <c r="IZ699"/>
      <c r="JA699"/>
    </row>
    <row r="700" spans="1:261" ht="12.5" x14ac:dyDescent="0.25">
      <c r="A700" s="26"/>
      <c r="B700" s="26"/>
      <c r="C700" s="26"/>
      <c r="D700" s="26"/>
      <c r="E700" s="26"/>
      <c r="F700" s="26"/>
      <c r="G700" s="26"/>
      <c r="H700" s="26"/>
      <c r="I700" s="26"/>
      <c r="J700" s="26"/>
      <c r="K700" s="26"/>
      <c r="L700" s="26"/>
      <c r="M700" s="26"/>
      <c r="N700" s="26"/>
      <c r="O700" s="26"/>
      <c r="P700" s="26"/>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c r="IW700"/>
      <c r="IX700"/>
      <c r="IY700"/>
      <c r="IZ700"/>
      <c r="JA700"/>
    </row>
    <row r="701" spans="1:261" ht="12.5" x14ac:dyDescent="0.25">
      <c r="A701" s="26"/>
      <c r="B701" s="26"/>
      <c r="C701" s="26"/>
      <c r="D701" s="26"/>
      <c r="E701" s="26"/>
      <c r="F701" s="26"/>
      <c r="G701" s="26"/>
      <c r="H701" s="26"/>
      <c r="I701" s="26"/>
      <c r="J701" s="26"/>
      <c r="K701" s="26"/>
      <c r="L701" s="26"/>
      <c r="M701" s="26"/>
      <c r="N701" s="26"/>
      <c r="O701" s="26"/>
      <c r="P701" s="26"/>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c r="IW701"/>
      <c r="IX701"/>
      <c r="IY701"/>
      <c r="IZ701"/>
      <c r="JA701"/>
    </row>
    <row r="702" spans="1:261" ht="12.5" x14ac:dyDescent="0.25">
      <c r="A702" s="26"/>
      <c r="B702" s="26"/>
      <c r="C702" s="26"/>
      <c r="D702" s="26"/>
      <c r="E702" s="26"/>
      <c r="F702" s="26"/>
      <c r="G702" s="26"/>
      <c r="H702" s="26"/>
      <c r="I702" s="26"/>
      <c r="J702" s="26"/>
      <c r="K702" s="26"/>
      <c r="L702" s="26"/>
      <c r="M702" s="26"/>
      <c r="N702" s="26"/>
      <c r="O702" s="26"/>
      <c r="P702" s="26"/>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row>
    <row r="703" spans="1:261" ht="12.5" x14ac:dyDescent="0.25">
      <c r="A703" s="26"/>
      <c r="B703" s="26"/>
      <c r="C703" s="26"/>
      <c r="D703" s="26"/>
      <c r="E703" s="26"/>
      <c r="F703" s="26"/>
      <c r="G703" s="26"/>
      <c r="H703" s="26"/>
      <c r="I703" s="26"/>
      <c r="J703" s="26"/>
      <c r="K703" s="26"/>
      <c r="L703" s="26"/>
      <c r="M703" s="26"/>
      <c r="N703" s="26"/>
      <c r="O703" s="26"/>
      <c r="P703" s="26"/>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c r="IW703"/>
      <c r="IX703"/>
      <c r="IY703"/>
      <c r="IZ703"/>
      <c r="JA703"/>
    </row>
    <row r="704" spans="1:261" ht="12.5" x14ac:dyDescent="0.25">
      <c r="A704" s="26"/>
      <c r="B704" s="26"/>
      <c r="C704" s="26"/>
      <c r="D704" s="26"/>
      <c r="E704" s="26"/>
      <c r="F704" s="26"/>
      <c r="G704" s="26"/>
      <c r="H704" s="26"/>
      <c r="I704" s="26"/>
      <c r="J704" s="26"/>
      <c r="K704" s="26"/>
      <c r="L704" s="26"/>
      <c r="M704" s="26"/>
      <c r="N704" s="26"/>
      <c r="O704" s="26"/>
      <c r="P704" s="26"/>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row>
    <row r="705" spans="1:261" ht="12.5" x14ac:dyDescent="0.25">
      <c r="A705" s="26"/>
      <c r="B705" s="26"/>
      <c r="C705" s="26"/>
      <c r="D705" s="26"/>
      <c r="E705" s="26"/>
      <c r="F705" s="26"/>
      <c r="G705" s="26"/>
      <c r="H705" s="26"/>
      <c r="I705" s="26"/>
      <c r="J705" s="26"/>
      <c r="K705" s="26"/>
      <c r="L705" s="26"/>
      <c r="M705" s="26"/>
      <c r="N705" s="26"/>
      <c r="O705" s="26"/>
      <c r="P705" s="26"/>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row>
    <row r="706" spans="1:261" ht="12.5" x14ac:dyDescent="0.25">
      <c r="A706" s="26"/>
      <c r="B706" s="26"/>
      <c r="C706" s="26"/>
      <c r="D706" s="26"/>
      <c r="E706" s="26"/>
      <c r="F706" s="26"/>
      <c r="G706" s="26"/>
      <c r="H706" s="26"/>
      <c r="I706" s="26"/>
      <c r="J706" s="26"/>
      <c r="K706" s="26"/>
      <c r="L706" s="26"/>
      <c r="M706" s="26"/>
      <c r="N706" s="26"/>
      <c r="O706" s="26"/>
      <c r="P706" s="2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row>
    <row r="707" spans="1:261" ht="12.5" x14ac:dyDescent="0.25">
      <c r="A707" s="26"/>
      <c r="B707" s="26"/>
      <c r="C707" s="26"/>
      <c r="D707" s="26"/>
      <c r="E707" s="26"/>
      <c r="F707" s="26"/>
      <c r="G707" s="26"/>
      <c r="H707" s="26"/>
      <c r="I707" s="26"/>
      <c r="J707" s="26"/>
      <c r="K707" s="26"/>
      <c r="L707" s="26"/>
      <c r="M707" s="26"/>
      <c r="N707" s="26"/>
      <c r="O707" s="26"/>
      <c r="P707" s="26"/>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row>
    <row r="708" spans="1:261" ht="12.5" x14ac:dyDescent="0.25">
      <c r="A708" s="26"/>
      <c r="B708" s="26"/>
      <c r="C708" s="26"/>
      <c r="D708" s="26"/>
      <c r="E708" s="26"/>
      <c r="F708" s="26"/>
      <c r="G708" s="26"/>
      <c r="H708" s="26"/>
      <c r="I708" s="26"/>
      <c r="J708" s="26"/>
      <c r="K708" s="26"/>
      <c r="L708" s="26"/>
      <c r="M708" s="26"/>
      <c r="N708" s="26"/>
      <c r="O708" s="26"/>
      <c r="P708" s="26"/>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row>
    <row r="709" spans="1:261" ht="12.5" x14ac:dyDescent="0.25">
      <c r="A709" s="26"/>
      <c r="B709" s="26"/>
      <c r="C709" s="26"/>
      <c r="D709" s="26"/>
      <c r="E709" s="26"/>
      <c r="F709" s="26"/>
      <c r="G709" s="26"/>
      <c r="H709" s="26"/>
      <c r="I709" s="26"/>
      <c r="J709" s="26"/>
      <c r="K709" s="26"/>
      <c r="L709" s="26"/>
      <c r="M709" s="26"/>
      <c r="N709" s="26"/>
      <c r="O709" s="26"/>
      <c r="P709" s="26"/>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row>
    <row r="710" spans="1:261" ht="12.5" x14ac:dyDescent="0.25">
      <c r="A710" s="26"/>
      <c r="B710" s="26"/>
      <c r="C710" s="26"/>
      <c r="D710" s="26"/>
      <c r="E710" s="26"/>
      <c r="F710" s="26"/>
      <c r="G710" s="26"/>
      <c r="H710" s="26"/>
      <c r="I710" s="26"/>
      <c r="J710" s="26"/>
      <c r="K710" s="26"/>
      <c r="L710" s="26"/>
      <c r="M710" s="26"/>
      <c r="N710" s="26"/>
      <c r="O710" s="26"/>
      <c r="P710" s="26"/>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c r="IW710"/>
      <c r="IX710"/>
      <c r="IY710"/>
      <c r="IZ710"/>
      <c r="JA710"/>
    </row>
    <row r="711" spans="1:261" ht="12.5" x14ac:dyDescent="0.25">
      <c r="A711" s="26"/>
      <c r="B711" s="26"/>
      <c r="C711" s="26"/>
      <c r="D711" s="26"/>
      <c r="E711" s="26"/>
      <c r="F711" s="26"/>
      <c r="G711" s="26"/>
      <c r="H711" s="26"/>
      <c r="I711" s="26"/>
      <c r="J711" s="26"/>
      <c r="K711" s="26"/>
      <c r="L711" s="26"/>
      <c r="M711" s="26"/>
      <c r="N711" s="26"/>
      <c r="O711" s="26"/>
      <c r="P711" s="26"/>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row>
    <row r="712" spans="1:261" ht="12.5" x14ac:dyDescent="0.25">
      <c r="A712" s="26"/>
      <c r="B712" s="26"/>
      <c r="C712" s="26"/>
      <c r="D712" s="26"/>
      <c r="E712" s="26"/>
      <c r="F712" s="26"/>
      <c r="G712" s="26"/>
      <c r="H712" s="26"/>
      <c r="I712" s="26"/>
      <c r="J712" s="26"/>
      <c r="K712" s="26"/>
      <c r="L712" s="26"/>
      <c r="M712" s="26"/>
      <c r="N712" s="26"/>
      <c r="O712" s="26"/>
      <c r="P712" s="26"/>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c r="IW712"/>
      <c r="IX712"/>
      <c r="IY712"/>
      <c r="IZ712"/>
      <c r="JA712"/>
    </row>
    <row r="713" spans="1:261" ht="12.5" x14ac:dyDescent="0.25">
      <c r="A713" s="26"/>
      <c r="B713" s="26"/>
      <c r="C713" s="26"/>
      <c r="D713" s="26"/>
      <c r="E713" s="26"/>
      <c r="F713" s="26"/>
      <c r="G713" s="26"/>
      <c r="H713" s="26"/>
      <c r="I713" s="26"/>
      <c r="J713" s="26"/>
      <c r="K713" s="26"/>
      <c r="L713" s="26"/>
      <c r="M713" s="26"/>
      <c r="N713" s="26"/>
      <c r="O713" s="26"/>
      <c r="P713" s="26"/>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row>
    <row r="714" spans="1:261" ht="12.5" x14ac:dyDescent="0.25">
      <c r="A714" s="26"/>
      <c r="B714" s="26"/>
      <c r="C714" s="26"/>
      <c r="D714" s="26"/>
      <c r="E714" s="26"/>
      <c r="F714" s="26"/>
      <c r="G714" s="26"/>
      <c r="H714" s="26"/>
      <c r="I714" s="26"/>
      <c r="J714" s="26"/>
      <c r="K714" s="26"/>
      <c r="L714" s="26"/>
      <c r="M714" s="26"/>
      <c r="N714" s="26"/>
      <c r="O714" s="26"/>
      <c r="P714" s="26"/>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row>
    <row r="715" spans="1:261" ht="12.5" x14ac:dyDescent="0.25">
      <c r="A715" s="26"/>
      <c r="B715" s="26"/>
      <c r="C715" s="26"/>
      <c r="D715" s="26"/>
      <c r="E715" s="26"/>
      <c r="F715" s="26"/>
      <c r="G715" s="26"/>
      <c r="H715" s="26"/>
      <c r="I715" s="26"/>
      <c r="J715" s="26"/>
      <c r="K715" s="26"/>
      <c r="L715" s="26"/>
      <c r="M715" s="26"/>
      <c r="N715" s="26"/>
      <c r="O715" s="26"/>
      <c r="P715" s="26"/>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row>
    <row r="716" spans="1:261" ht="12.5" x14ac:dyDescent="0.25">
      <c r="A716" s="26"/>
      <c r="B716" s="26"/>
      <c r="C716" s="26"/>
      <c r="D716" s="26"/>
      <c r="E716" s="26"/>
      <c r="F716" s="26"/>
      <c r="G716" s="26"/>
      <c r="H716" s="26"/>
      <c r="I716" s="26"/>
      <c r="J716" s="26"/>
      <c r="K716" s="26"/>
      <c r="L716" s="26"/>
      <c r="M716" s="26"/>
      <c r="N716" s="26"/>
      <c r="O716" s="26"/>
      <c r="P716" s="2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row>
    <row r="717" spans="1:261" ht="12.5" x14ac:dyDescent="0.25">
      <c r="A717" s="26"/>
      <c r="B717" s="26"/>
      <c r="C717" s="26"/>
      <c r="D717" s="26"/>
      <c r="E717" s="26"/>
      <c r="F717" s="26"/>
      <c r="G717" s="26"/>
      <c r="H717" s="26"/>
      <c r="I717" s="26"/>
      <c r="J717" s="26"/>
      <c r="K717" s="26"/>
      <c r="L717" s="26"/>
      <c r="M717" s="26"/>
      <c r="N717" s="26"/>
      <c r="O717" s="26"/>
      <c r="P717" s="26"/>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row>
    <row r="718" spans="1:261" ht="12.5" x14ac:dyDescent="0.25">
      <c r="A718" s="26"/>
      <c r="B718" s="26"/>
      <c r="C718" s="26"/>
      <c r="D718" s="26"/>
      <c r="E718" s="26"/>
      <c r="F718" s="26"/>
      <c r="G718" s="26"/>
      <c r="H718" s="26"/>
      <c r="I718" s="26"/>
      <c r="J718" s="26"/>
      <c r="K718" s="26"/>
      <c r="L718" s="26"/>
      <c r="M718" s="26"/>
      <c r="N718" s="26"/>
      <c r="O718" s="26"/>
      <c r="P718" s="26"/>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row>
    <row r="719" spans="1:261" ht="12.5" x14ac:dyDescent="0.25">
      <c r="A719" s="26"/>
      <c r="B719" s="26"/>
      <c r="C719" s="26"/>
      <c r="D719" s="26"/>
      <c r="E719" s="26"/>
      <c r="F719" s="26"/>
      <c r="G719" s="26"/>
      <c r="H719" s="26"/>
      <c r="I719" s="26"/>
      <c r="J719" s="26"/>
      <c r="K719" s="26"/>
      <c r="L719" s="26"/>
      <c r="M719" s="26"/>
      <c r="N719" s="26"/>
      <c r="O719" s="26"/>
      <c r="P719" s="26"/>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row>
    <row r="720" spans="1:261" ht="12.5" x14ac:dyDescent="0.25">
      <c r="A720" s="26"/>
      <c r="B720" s="26"/>
      <c r="C720" s="26"/>
      <c r="D720" s="26"/>
      <c r="E720" s="26"/>
      <c r="F720" s="26"/>
      <c r="G720" s="26"/>
      <c r="H720" s="26"/>
      <c r="I720" s="26"/>
      <c r="J720" s="26"/>
      <c r="K720" s="26"/>
      <c r="L720" s="26"/>
      <c r="M720" s="26"/>
      <c r="N720" s="26"/>
      <c r="O720" s="26"/>
      <c r="P720" s="26"/>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row>
    <row r="721" spans="1:193" ht="12.5" x14ac:dyDescent="0.25">
      <c r="A721" s="26"/>
      <c r="B721" s="26"/>
      <c r="C721" s="26"/>
      <c r="D721" s="26"/>
      <c r="E721" s="26"/>
      <c r="F721" s="26"/>
      <c r="G721" s="26"/>
      <c r="H721" s="26"/>
      <c r="I721" s="26"/>
      <c r="J721" s="26"/>
      <c r="K721" s="26"/>
      <c r="L721" s="26"/>
      <c r="M721" s="26"/>
      <c r="N721" s="26"/>
      <c r="O721" s="26"/>
      <c r="P721" s="26"/>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row>
    <row r="722" spans="1:193" ht="12.5" x14ac:dyDescent="0.25">
      <c r="A722" s="26"/>
      <c r="B722" s="26"/>
      <c r="C722" s="26"/>
      <c r="D722" s="26"/>
      <c r="E722" s="26"/>
      <c r="F722" s="26"/>
      <c r="G722" s="26"/>
      <c r="H722" s="26"/>
      <c r="I722" s="26"/>
      <c r="J722" s="26"/>
      <c r="K722" s="26"/>
      <c r="L722" s="26"/>
      <c r="M722" s="26"/>
      <c r="N722" s="26"/>
      <c r="O722" s="26"/>
      <c r="P722" s="26"/>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row>
    <row r="723" spans="1:193" ht="12.5" x14ac:dyDescent="0.25">
      <c r="A723" s="26"/>
      <c r="B723" s="26"/>
      <c r="C723" s="26"/>
      <c r="D723" s="26"/>
      <c r="E723" s="26"/>
      <c r="F723" s="26"/>
      <c r="G723" s="26"/>
      <c r="H723" s="26"/>
      <c r="I723" s="26"/>
      <c r="J723" s="26"/>
      <c r="K723" s="26"/>
      <c r="L723" s="26"/>
      <c r="M723" s="26"/>
      <c r="N723" s="26"/>
      <c r="O723" s="26"/>
      <c r="P723" s="26"/>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row>
    <row r="724" spans="1:193" ht="12.5" x14ac:dyDescent="0.25">
      <c r="A724" s="26"/>
      <c r="B724" s="26"/>
      <c r="C724" s="26"/>
      <c r="D724" s="26"/>
      <c r="E724" s="26"/>
      <c r="F724" s="26"/>
      <c r="G724" s="26"/>
      <c r="H724" s="26"/>
      <c r="I724" s="26"/>
      <c r="J724" s="26"/>
      <c r="K724" s="26"/>
      <c r="L724" s="26"/>
      <c r="M724" s="26"/>
      <c r="N724" s="26"/>
      <c r="O724" s="26"/>
      <c r="P724" s="26"/>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row>
    <row r="725" spans="1:193" ht="12.5" x14ac:dyDescent="0.25">
      <c r="A725" s="26"/>
      <c r="B725" s="26"/>
      <c r="C725" s="26"/>
      <c r="D725" s="26"/>
      <c r="E725" s="26"/>
      <c r="F725" s="26"/>
      <c r="G725" s="26"/>
      <c r="H725" s="26"/>
      <c r="I725" s="26"/>
      <c r="J725" s="26"/>
      <c r="K725" s="26"/>
      <c r="L725" s="26"/>
      <c r="M725" s="26"/>
      <c r="N725" s="26"/>
      <c r="O725" s="26"/>
      <c r="P725" s="26"/>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row>
    <row r="726" spans="1:193" ht="12.5" x14ac:dyDescent="0.25">
      <c r="A726" s="26"/>
      <c r="B726" s="26"/>
      <c r="C726" s="26"/>
      <c r="D726" s="26"/>
      <c r="E726" s="26"/>
      <c r="F726" s="26"/>
      <c r="G726" s="26"/>
      <c r="H726" s="26"/>
      <c r="I726" s="26"/>
      <c r="J726" s="26"/>
      <c r="K726" s="26"/>
      <c r="L726" s="26"/>
      <c r="M726" s="26"/>
      <c r="N726" s="26"/>
      <c r="O726" s="26"/>
      <c r="P726" s="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row>
    <row r="727" spans="1:193" ht="12.5" x14ac:dyDescent="0.25">
      <c r="A727" s="26"/>
      <c r="B727" s="26"/>
      <c r="C727" s="26"/>
      <c r="D727" s="26"/>
      <c r="E727" s="26"/>
      <c r="F727" s="26"/>
      <c r="G727" s="26"/>
      <c r="H727" s="26"/>
      <c r="I727" s="26"/>
      <c r="J727" s="26"/>
      <c r="K727" s="26"/>
      <c r="L727" s="26"/>
      <c r="M727" s="26"/>
      <c r="N727" s="26"/>
      <c r="O727" s="26"/>
      <c r="P727" s="26"/>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row>
    <row r="728" spans="1:193" ht="12.5" x14ac:dyDescent="0.25">
      <c r="A728" s="26"/>
      <c r="B728" s="26"/>
      <c r="C728" s="26"/>
      <c r="D728" s="26"/>
      <c r="E728" s="26"/>
      <c r="F728" s="26"/>
      <c r="G728" s="26"/>
      <c r="H728" s="26"/>
      <c r="I728" s="26"/>
      <c r="J728" s="26"/>
      <c r="K728" s="26"/>
      <c r="L728" s="26"/>
      <c r="M728" s="26"/>
      <c r="N728" s="26"/>
      <c r="O728" s="26"/>
      <c r="P728" s="26"/>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row>
    <row r="729" spans="1:193" ht="12.5" x14ac:dyDescent="0.25">
      <c r="A729" s="26"/>
      <c r="B729" s="26"/>
      <c r="C729" s="26"/>
      <c r="D729" s="26"/>
      <c r="E729" s="26"/>
      <c r="F729" s="26"/>
      <c r="G729" s="26"/>
      <c r="H729" s="26"/>
      <c r="I729" s="26"/>
      <c r="J729" s="26"/>
      <c r="K729" s="26"/>
      <c r="L729" s="26"/>
      <c r="M729" s="26"/>
      <c r="N729" s="26"/>
      <c r="O729" s="26"/>
      <c r="P729" s="26"/>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row>
    <row r="730" spans="1:193" ht="12.5" x14ac:dyDescent="0.25">
      <c r="A730" s="26"/>
      <c r="B730" s="26"/>
      <c r="C730" s="26"/>
      <c r="D730" s="26"/>
      <c r="E730" s="26"/>
      <c r="F730" s="26"/>
      <c r="G730" s="26"/>
      <c r="H730" s="26"/>
      <c r="I730" s="26"/>
      <c r="J730" s="26"/>
      <c r="K730" s="26"/>
      <c r="L730" s="26"/>
      <c r="M730" s="26"/>
      <c r="N730" s="26"/>
      <c r="O730" s="26"/>
      <c r="P730" s="26"/>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row>
    <row r="731" spans="1:193" ht="12.5" x14ac:dyDescent="0.25">
      <c r="A731" s="26"/>
      <c r="B731" s="26"/>
      <c r="C731" s="26"/>
      <c r="D731" s="26"/>
      <c r="E731" s="26"/>
      <c r="F731" s="26"/>
      <c r="G731" s="26"/>
      <c r="H731" s="26"/>
      <c r="I731" s="26"/>
      <c r="J731" s="26"/>
      <c r="K731" s="26"/>
      <c r="L731" s="26"/>
      <c r="M731" s="26"/>
      <c r="N731" s="26"/>
      <c r="O731" s="26"/>
      <c r="P731" s="26"/>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row>
    <row r="732" spans="1:193" ht="12.5" x14ac:dyDescent="0.25">
      <c r="A732" s="26"/>
      <c r="B732" s="26"/>
      <c r="C732" s="26"/>
      <c r="D732" s="26"/>
      <c r="E732" s="26"/>
      <c r="F732" s="26"/>
      <c r="G732" s="26"/>
      <c r="H732" s="26"/>
      <c r="I732" s="26"/>
      <c r="J732" s="26"/>
      <c r="K732" s="26"/>
      <c r="L732" s="26"/>
      <c r="M732" s="26"/>
      <c r="N732" s="26"/>
      <c r="O732" s="26"/>
      <c r="P732" s="26"/>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row>
    <row r="733" spans="1:193" ht="12.5" x14ac:dyDescent="0.25">
      <c r="A733" s="26"/>
      <c r="B733" s="26"/>
      <c r="C733" s="26"/>
      <c r="D733" s="26"/>
      <c r="E733" s="26"/>
      <c r="F733" s="26"/>
      <c r="G733" s="26"/>
      <c r="H733" s="26"/>
      <c r="I733" s="26"/>
      <c r="J733" s="26"/>
      <c r="K733" s="26"/>
      <c r="L733" s="26"/>
      <c r="M733" s="26"/>
      <c r="N733" s="26"/>
      <c r="O733" s="26"/>
      <c r="P733" s="26"/>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row>
    <row r="734" spans="1:193" ht="12.5" x14ac:dyDescent="0.25">
      <c r="A734" s="26"/>
      <c r="B734" s="26"/>
      <c r="C734" s="26"/>
      <c r="D734" s="26"/>
      <c r="E734" s="26"/>
      <c r="F734" s="26"/>
      <c r="G734" s="26"/>
      <c r="H734" s="26"/>
      <c r="I734" s="26"/>
      <c r="J734" s="26"/>
      <c r="K734" s="26"/>
      <c r="L734" s="26"/>
      <c r="M734" s="26"/>
      <c r="N734" s="26"/>
      <c r="O734" s="26"/>
      <c r="P734" s="26"/>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row>
    <row r="735" spans="1:193" ht="12.5" x14ac:dyDescent="0.25">
      <c r="A735" s="26"/>
      <c r="B735" s="26"/>
      <c r="C735" s="26"/>
      <c r="D735" s="26"/>
      <c r="E735" s="26"/>
      <c r="F735" s="26"/>
      <c r="G735" s="26"/>
      <c r="H735" s="26"/>
      <c r="I735" s="26"/>
      <c r="J735" s="26"/>
      <c r="K735" s="26"/>
      <c r="L735" s="26"/>
      <c r="M735" s="26"/>
      <c r="N735" s="26"/>
      <c r="O735" s="26"/>
      <c r="P735" s="26"/>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row>
    <row r="736" spans="1:193" ht="12.5" x14ac:dyDescent="0.25">
      <c r="A736" s="26"/>
      <c r="B736" s="26"/>
      <c r="C736" s="26"/>
      <c r="D736" s="26"/>
      <c r="E736" s="26"/>
      <c r="F736" s="26"/>
      <c r="G736" s="26"/>
      <c r="H736" s="26"/>
      <c r="I736" s="26"/>
      <c r="J736" s="26"/>
      <c r="K736" s="26"/>
      <c r="L736" s="26"/>
      <c r="M736" s="26"/>
      <c r="N736" s="26"/>
      <c r="O736" s="26"/>
      <c r="P736" s="2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row>
    <row r="737" spans="1:193" ht="12.5" x14ac:dyDescent="0.25">
      <c r="A737" s="26"/>
      <c r="B737" s="26"/>
      <c r="C737" s="26"/>
      <c r="D737" s="26"/>
      <c r="E737" s="26"/>
      <c r="F737" s="26"/>
      <c r="G737" s="26"/>
      <c r="H737" s="26"/>
      <c r="I737" s="26"/>
      <c r="J737" s="26"/>
      <c r="K737" s="26"/>
      <c r="L737" s="26"/>
      <c r="M737" s="26"/>
      <c r="N737" s="26"/>
      <c r="O737" s="26"/>
      <c r="P737" s="26"/>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row>
    <row r="738" spans="1:193" ht="12.5" x14ac:dyDescent="0.25">
      <c r="A738" s="26"/>
      <c r="B738" s="26"/>
      <c r="C738" s="26"/>
      <c r="D738" s="26"/>
      <c r="E738" s="26"/>
      <c r="F738" s="26"/>
      <c r="G738" s="26"/>
      <c r="H738" s="26"/>
      <c r="I738" s="26"/>
      <c r="J738" s="26"/>
      <c r="K738" s="26"/>
      <c r="L738" s="26"/>
      <c r="M738" s="26"/>
      <c r="N738" s="26"/>
      <c r="O738" s="26"/>
      <c r="P738" s="26"/>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row>
    <row r="739" spans="1:193" ht="12.5" x14ac:dyDescent="0.25">
      <c r="A739" s="26"/>
      <c r="B739" s="26"/>
      <c r="C739" s="26"/>
      <c r="D739" s="26"/>
      <c r="E739" s="26"/>
      <c r="F739" s="26"/>
      <c r="G739" s="26"/>
      <c r="H739" s="26"/>
      <c r="I739" s="26"/>
      <c r="J739" s="26"/>
      <c r="K739" s="26"/>
      <c r="L739" s="26"/>
      <c r="M739" s="26"/>
      <c r="N739" s="26"/>
      <c r="O739" s="26"/>
      <c r="P739" s="26"/>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row>
    <row r="740" spans="1:193" ht="12.5" x14ac:dyDescent="0.25">
      <c r="A740" s="26"/>
      <c r="B740" s="26"/>
      <c r="C740" s="26"/>
      <c r="D740" s="26"/>
      <c r="E740" s="26"/>
      <c r="F740" s="26"/>
      <c r="G740" s="26"/>
      <c r="H740" s="26"/>
      <c r="I740" s="26"/>
      <c r="J740" s="26"/>
      <c r="K740" s="26"/>
      <c r="L740" s="26"/>
      <c r="M740" s="26"/>
      <c r="N740" s="26"/>
      <c r="O740" s="26"/>
      <c r="P740" s="26"/>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row>
    <row r="741" spans="1:193" ht="12.5" x14ac:dyDescent="0.25">
      <c r="A741" s="26"/>
      <c r="B741" s="26"/>
      <c r="C741" s="26"/>
      <c r="D741" s="26"/>
      <c r="E741" s="26"/>
      <c r="F741" s="26"/>
      <c r="G741" s="26"/>
      <c r="H741" s="26"/>
      <c r="I741" s="26"/>
      <c r="J741" s="26"/>
      <c r="K741" s="26"/>
      <c r="L741" s="26"/>
      <c r="M741" s="26"/>
      <c r="N741" s="26"/>
      <c r="O741" s="26"/>
      <c r="P741" s="26"/>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row>
    <row r="742" spans="1:193" ht="12.5" x14ac:dyDescent="0.25">
      <c r="A742" s="26"/>
      <c r="B742" s="26"/>
      <c r="C742" s="26"/>
      <c r="D742" s="26"/>
      <c r="E742" s="26"/>
      <c r="F742" s="26"/>
      <c r="G742" s="26"/>
      <c r="H742" s="26"/>
      <c r="I742" s="26"/>
      <c r="J742" s="26"/>
      <c r="K742" s="26"/>
      <c r="L742" s="26"/>
      <c r="M742" s="26"/>
      <c r="N742" s="26"/>
      <c r="O742" s="26"/>
      <c r="P742" s="26"/>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row>
    <row r="743" spans="1:193" ht="12.5" x14ac:dyDescent="0.25">
      <c r="A743" s="26"/>
      <c r="B743" s="26"/>
      <c r="C743" s="26"/>
      <c r="D743" s="26"/>
      <c r="E743" s="26"/>
      <c r="F743" s="26"/>
      <c r="G743" s="26"/>
      <c r="H743" s="26"/>
      <c r="I743" s="26"/>
      <c r="J743" s="26"/>
      <c r="K743" s="26"/>
      <c r="L743" s="26"/>
      <c r="M743" s="26"/>
      <c r="N743" s="26"/>
      <c r="O743" s="26"/>
      <c r="P743" s="26"/>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row>
    <row r="744" spans="1:193" ht="12.5" x14ac:dyDescent="0.25">
      <c r="A744" s="26"/>
      <c r="B744" s="26"/>
      <c r="C744" s="26"/>
      <c r="D744" s="26"/>
      <c r="E744" s="26"/>
      <c r="F744" s="26"/>
      <c r="G744" s="26"/>
      <c r="H744" s="26"/>
      <c r="I744" s="26"/>
      <c r="J744" s="26"/>
      <c r="K744" s="26"/>
      <c r="L744" s="26"/>
      <c r="M744" s="26"/>
      <c r="N744" s="26"/>
      <c r="O744" s="26"/>
      <c r="P744" s="26"/>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row>
    <row r="745" spans="1:193" ht="12.5" x14ac:dyDescent="0.25">
      <c r="A745" s="26"/>
      <c r="B745" s="26"/>
      <c r="C745" s="26"/>
      <c r="D745" s="26"/>
      <c r="E745" s="26"/>
      <c r="F745" s="26"/>
      <c r="G745" s="26"/>
      <c r="H745" s="26"/>
      <c r="I745" s="26"/>
      <c r="J745" s="26"/>
      <c r="K745" s="26"/>
      <c r="L745" s="26"/>
      <c r="M745" s="26"/>
      <c r="N745" s="26"/>
      <c r="O745" s="26"/>
      <c r="P745" s="26"/>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row>
    <row r="746" spans="1:193" ht="12.5" x14ac:dyDescent="0.25">
      <c r="A746" s="26"/>
      <c r="B746" s="26"/>
      <c r="C746" s="26"/>
      <c r="D746" s="26"/>
      <c r="E746" s="26"/>
      <c r="F746" s="26"/>
      <c r="G746" s="26"/>
      <c r="H746" s="26"/>
      <c r="I746" s="26"/>
      <c r="J746" s="26"/>
      <c r="K746" s="26"/>
      <c r="L746" s="26"/>
      <c r="M746" s="26"/>
      <c r="N746" s="26"/>
      <c r="O746" s="26"/>
      <c r="P746" s="2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row>
    <row r="747" spans="1:193" ht="12.5" x14ac:dyDescent="0.25">
      <c r="A747" s="26"/>
      <c r="B747" s="26"/>
      <c r="C747" s="26"/>
      <c r="D747" s="26"/>
      <c r="E747" s="26"/>
      <c r="F747" s="26"/>
      <c r="G747" s="26"/>
      <c r="H747" s="26"/>
      <c r="I747" s="26"/>
      <c r="J747" s="26"/>
      <c r="K747" s="26"/>
      <c r="L747" s="26"/>
      <c r="M747" s="26"/>
      <c r="N747" s="26"/>
      <c r="O747" s="26"/>
      <c r="P747" s="26"/>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row>
    <row r="748" spans="1:193" ht="12.5" x14ac:dyDescent="0.25">
      <c r="A748" s="26"/>
      <c r="B748" s="26"/>
      <c r="C748" s="26"/>
      <c r="D748" s="26"/>
      <c r="E748" s="26"/>
      <c r="F748" s="26"/>
      <c r="G748" s="26"/>
      <c r="H748" s="26"/>
      <c r="I748" s="26"/>
      <c r="J748" s="26"/>
      <c r="K748" s="26"/>
      <c r="L748" s="26"/>
      <c r="M748" s="26"/>
      <c r="N748" s="26"/>
      <c r="O748" s="26"/>
      <c r="P748" s="26"/>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row>
    <row r="749" spans="1:193" ht="12.5" x14ac:dyDescent="0.25">
      <c r="A749" s="26"/>
      <c r="B749" s="26"/>
      <c r="C749" s="26"/>
      <c r="D749" s="26"/>
      <c r="E749" s="26"/>
      <c r="F749" s="26"/>
      <c r="G749" s="26"/>
      <c r="H749" s="26"/>
      <c r="I749" s="26"/>
      <c r="J749" s="26"/>
      <c r="K749" s="26"/>
      <c r="L749" s="26"/>
      <c r="M749" s="26"/>
      <c r="N749" s="26"/>
      <c r="O749" s="26"/>
      <c r="P749" s="26"/>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row>
    <row r="750" spans="1:193" ht="12.5" x14ac:dyDescent="0.25">
      <c r="A750" s="26"/>
      <c r="B750" s="26"/>
      <c r="C750" s="26"/>
      <c r="D750" s="26"/>
      <c r="E750" s="26"/>
      <c r="F750" s="26"/>
      <c r="G750" s="26"/>
      <c r="H750" s="26"/>
      <c r="I750" s="26"/>
      <c r="J750" s="26"/>
      <c r="K750" s="26"/>
      <c r="L750" s="26"/>
      <c r="M750" s="26"/>
      <c r="N750" s="26"/>
      <c r="O750" s="26"/>
      <c r="P750" s="26"/>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row>
    <row r="751" spans="1:193" ht="12.5" x14ac:dyDescent="0.25">
      <c r="A751" s="26"/>
      <c r="B751" s="26"/>
      <c r="C751" s="26"/>
      <c r="D751" s="26"/>
      <c r="E751" s="26"/>
      <c r="F751" s="26"/>
      <c r="G751" s="26"/>
      <c r="H751" s="26"/>
      <c r="I751" s="26"/>
      <c r="J751" s="26"/>
      <c r="K751" s="26"/>
      <c r="L751" s="26"/>
      <c r="M751" s="26"/>
      <c r="N751" s="26"/>
      <c r="O751" s="26"/>
      <c r="P751" s="26"/>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row>
    <row r="752" spans="1:193" ht="12.5" x14ac:dyDescent="0.25">
      <c r="A752" s="26"/>
      <c r="B752" s="26"/>
      <c r="C752" s="26"/>
      <c r="D752" s="26"/>
      <c r="E752" s="26"/>
      <c r="F752" s="26"/>
      <c r="G752" s="26"/>
      <c r="H752" s="26"/>
      <c r="I752" s="26"/>
      <c r="J752" s="26"/>
      <c r="K752" s="26"/>
      <c r="L752" s="26"/>
      <c r="M752" s="26"/>
      <c r="N752" s="26"/>
      <c r="O752" s="26"/>
      <c r="P752" s="26"/>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row>
    <row r="753" spans="1:193" ht="12.5" x14ac:dyDescent="0.25">
      <c r="A753" s="26"/>
      <c r="B753" s="26"/>
      <c r="C753" s="26"/>
      <c r="D753" s="26"/>
      <c r="E753" s="26"/>
      <c r="F753" s="26"/>
      <c r="G753" s="26"/>
      <c r="H753" s="26"/>
      <c r="I753" s="26"/>
      <c r="J753" s="26"/>
      <c r="K753" s="26"/>
      <c r="L753" s="26"/>
      <c r="M753" s="26"/>
      <c r="N753" s="26"/>
      <c r="O753" s="26"/>
      <c r="P753" s="26"/>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row>
    <row r="754" spans="1:193" ht="12.5" x14ac:dyDescent="0.25">
      <c r="A754" s="26"/>
      <c r="B754" s="26"/>
      <c r="C754" s="26"/>
      <c r="D754" s="26"/>
      <c r="E754" s="26"/>
      <c r="F754" s="26"/>
      <c r="G754" s="26"/>
      <c r="H754" s="26"/>
      <c r="I754" s="26"/>
      <c r="J754" s="26"/>
      <c r="K754" s="26"/>
      <c r="L754" s="26"/>
      <c r="M754" s="26"/>
      <c r="N754" s="26"/>
      <c r="O754" s="26"/>
      <c r="P754" s="26"/>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row>
    <row r="755" spans="1:193" ht="12.5" x14ac:dyDescent="0.25">
      <c r="A755" s="26"/>
      <c r="B755" s="26"/>
      <c r="C755" s="26"/>
      <c r="D755" s="26"/>
      <c r="E755" s="26"/>
      <c r="F755" s="26"/>
      <c r="G755" s="26"/>
      <c r="H755" s="26"/>
      <c r="I755" s="26"/>
      <c r="J755" s="26"/>
      <c r="K755" s="26"/>
      <c r="L755" s="26"/>
      <c r="M755" s="26"/>
      <c r="N755" s="26"/>
      <c r="O755" s="26"/>
      <c r="P755" s="26"/>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row>
    <row r="756" spans="1:193" ht="12.5" x14ac:dyDescent="0.25">
      <c r="A756" s="26"/>
      <c r="B756" s="26"/>
      <c r="C756" s="26"/>
      <c r="D756" s="26"/>
      <c r="E756" s="26"/>
      <c r="F756" s="26"/>
      <c r="G756" s="26"/>
      <c r="H756" s="26"/>
      <c r="I756" s="26"/>
      <c r="J756" s="26"/>
      <c r="K756" s="26"/>
      <c r="L756" s="26"/>
      <c r="M756" s="26"/>
      <c r="N756" s="26"/>
      <c r="O756" s="26"/>
      <c r="P756" s="2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row>
    <row r="757" spans="1:193" ht="12.5" x14ac:dyDescent="0.25">
      <c r="A757" s="26"/>
      <c r="B757" s="26"/>
      <c r="C757" s="26"/>
      <c r="D757" s="26"/>
      <c r="E757" s="26"/>
      <c r="F757" s="26"/>
      <c r="G757" s="26"/>
      <c r="H757" s="26"/>
      <c r="I757" s="26"/>
      <c r="J757" s="26"/>
      <c r="K757" s="26"/>
      <c r="L757" s="26"/>
      <c r="M757" s="26"/>
      <c r="N757" s="26"/>
      <c r="O757" s="26"/>
      <c r="P757" s="26"/>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row>
    <row r="758" spans="1:193" ht="12.5" x14ac:dyDescent="0.25">
      <c r="A758" s="26"/>
      <c r="B758" s="26"/>
      <c r="C758" s="26"/>
      <c r="D758" s="26"/>
      <c r="E758" s="26"/>
      <c r="F758" s="26"/>
      <c r="G758" s="26"/>
      <c r="H758" s="26"/>
      <c r="I758" s="26"/>
      <c r="J758" s="26"/>
      <c r="K758" s="26"/>
      <c r="L758" s="26"/>
      <c r="M758" s="26"/>
      <c r="N758" s="26"/>
      <c r="O758" s="26"/>
      <c r="P758" s="26"/>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row>
    <row r="759" spans="1:193" ht="12.5" x14ac:dyDescent="0.25">
      <c r="A759" s="26"/>
      <c r="B759" s="26"/>
      <c r="C759" s="26"/>
      <c r="D759" s="26"/>
      <c r="E759" s="26"/>
      <c r="F759" s="26"/>
      <c r="G759" s="26"/>
      <c r="H759" s="26"/>
      <c r="I759" s="26"/>
      <c r="J759" s="26"/>
      <c r="K759" s="26"/>
      <c r="L759" s="26"/>
      <c r="M759" s="26"/>
      <c r="N759" s="26"/>
      <c r="O759" s="26"/>
      <c r="P759" s="26"/>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row>
    <row r="760" spans="1:193" ht="12.5" x14ac:dyDescent="0.25">
      <c r="A760" s="26"/>
      <c r="B760" s="26"/>
      <c r="C760" s="26"/>
      <c r="D760" s="26"/>
      <c r="E760" s="26"/>
      <c r="F760" s="26"/>
      <c r="G760" s="26"/>
      <c r="H760" s="26"/>
      <c r="I760" s="26"/>
      <c r="J760" s="26"/>
      <c r="K760" s="26"/>
      <c r="L760" s="26"/>
      <c r="M760" s="26"/>
      <c r="N760" s="26"/>
      <c r="O760" s="26"/>
      <c r="P760" s="26"/>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row>
    <row r="761" spans="1:193" ht="12.5" x14ac:dyDescent="0.25">
      <c r="A761" s="26"/>
      <c r="B761" s="26"/>
      <c r="C761" s="26"/>
      <c r="D761" s="26"/>
      <c r="E761" s="26"/>
      <c r="F761" s="26"/>
      <c r="G761" s="26"/>
      <c r="H761" s="26"/>
      <c r="I761" s="26"/>
      <c r="J761" s="26"/>
      <c r="K761" s="26"/>
      <c r="L761" s="26"/>
      <c r="M761" s="26"/>
      <c r="N761" s="26"/>
      <c r="O761" s="26"/>
      <c r="P761" s="26"/>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row>
    <row r="762" spans="1:193" ht="12.5" x14ac:dyDescent="0.25">
      <c r="A762" s="26"/>
      <c r="B762" s="26"/>
      <c r="C762" s="26"/>
      <c r="D762" s="26"/>
      <c r="E762" s="26"/>
      <c r="F762" s="26"/>
      <c r="G762" s="26"/>
      <c r="H762" s="26"/>
      <c r="I762" s="26"/>
      <c r="J762" s="26"/>
      <c r="K762" s="26"/>
      <c r="L762" s="26"/>
      <c r="M762" s="26"/>
      <c r="N762" s="26"/>
      <c r="O762" s="26"/>
      <c r="P762" s="26"/>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row>
    <row r="763" spans="1:193" ht="12.5" x14ac:dyDescent="0.25">
      <c r="A763" s="26"/>
      <c r="B763" s="26"/>
      <c r="C763" s="26"/>
      <c r="D763" s="26"/>
      <c r="E763" s="26"/>
      <c r="F763" s="26"/>
      <c r="G763" s="26"/>
      <c r="H763" s="26"/>
      <c r="I763" s="26"/>
      <c r="J763" s="26"/>
      <c r="K763" s="26"/>
      <c r="L763" s="26"/>
      <c r="M763" s="26"/>
      <c r="N763" s="26"/>
      <c r="O763" s="26"/>
      <c r="P763" s="26"/>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row>
    <row r="764" spans="1:193" ht="12.5" x14ac:dyDescent="0.25">
      <c r="A764" s="26"/>
      <c r="B764" s="26"/>
      <c r="C764" s="26"/>
      <c r="D764" s="26"/>
      <c r="E764" s="26"/>
      <c r="F764" s="26"/>
      <c r="G764" s="26"/>
      <c r="H764" s="26"/>
      <c r="I764" s="26"/>
      <c r="J764" s="26"/>
      <c r="K764" s="26"/>
      <c r="L764" s="26"/>
      <c r="M764" s="26"/>
      <c r="N764" s="26"/>
      <c r="O764" s="26"/>
      <c r="P764" s="26"/>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row>
    <row r="765" spans="1:193" ht="12.5" x14ac:dyDescent="0.25">
      <c r="A765" s="26"/>
      <c r="B765" s="26"/>
      <c r="C765" s="26"/>
      <c r="D765" s="26"/>
      <c r="E765" s="26"/>
      <c r="F765" s="26"/>
      <c r="G765" s="26"/>
      <c r="H765" s="26"/>
      <c r="I765" s="26"/>
      <c r="J765" s="26"/>
      <c r="K765" s="26"/>
      <c r="L765" s="26"/>
      <c r="M765" s="26"/>
      <c r="N765" s="26"/>
      <c r="O765" s="26"/>
      <c r="P765" s="26"/>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row>
    <row r="766" spans="1:193" ht="12.5" x14ac:dyDescent="0.25">
      <c r="A766" s="26"/>
      <c r="B766" s="26"/>
      <c r="C766" s="26"/>
      <c r="D766" s="26"/>
      <c r="E766" s="26"/>
      <c r="F766" s="26"/>
      <c r="G766" s="26"/>
      <c r="H766" s="26"/>
      <c r="I766" s="26"/>
      <c r="J766" s="26"/>
      <c r="K766" s="26"/>
      <c r="L766" s="26"/>
      <c r="M766" s="26"/>
      <c r="N766" s="26"/>
      <c r="O766" s="26"/>
      <c r="P766" s="2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row>
    <row r="767" spans="1:193" ht="12.5" x14ac:dyDescent="0.25">
      <c r="A767" s="26"/>
      <c r="B767" s="26"/>
      <c r="C767" s="26"/>
      <c r="D767" s="26"/>
      <c r="E767" s="26"/>
      <c r="F767" s="26"/>
      <c r="G767" s="26"/>
      <c r="H767" s="26"/>
      <c r="I767" s="26"/>
      <c r="J767" s="26"/>
      <c r="K767" s="26"/>
      <c r="L767" s="26"/>
      <c r="M767" s="26"/>
      <c r="N767" s="26"/>
      <c r="O767" s="26"/>
      <c r="P767" s="26"/>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row>
    <row r="768" spans="1:193" ht="12.5" x14ac:dyDescent="0.25">
      <c r="A768" s="26"/>
      <c r="B768" s="26"/>
      <c r="C768" s="26"/>
      <c r="D768" s="26"/>
      <c r="E768" s="26"/>
      <c r="F768" s="26"/>
      <c r="G768" s="26"/>
      <c r="H768" s="26"/>
      <c r="I768" s="26"/>
      <c r="J768" s="26"/>
      <c r="K768" s="26"/>
      <c r="L768" s="26"/>
      <c r="M768" s="26"/>
      <c r="N768" s="26"/>
      <c r="O768" s="26"/>
      <c r="P768" s="26"/>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row>
    <row r="769" spans="1:193" ht="12.5" x14ac:dyDescent="0.25">
      <c r="A769" s="26"/>
      <c r="B769" s="26"/>
      <c r="C769" s="26"/>
      <c r="D769" s="26"/>
      <c r="E769" s="26"/>
      <c r="F769" s="26"/>
      <c r="G769" s="26"/>
      <c r="H769" s="26"/>
      <c r="I769" s="26"/>
      <c r="J769" s="26"/>
      <c r="K769" s="26"/>
      <c r="L769" s="26"/>
      <c r="M769" s="26"/>
      <c r="N769" s="26"/>
      <c r="O769" s="26"/>
      <c r="P769" s="26"/>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row>
    <row r="770" spans="1:193" ht="12.5" x14ac:dyDescent="0.25">
      <c r="A770" s="26"/>
      <c r="B770" s="26"/>
      <c r="C770" s="26"/>
      <c r="D770" s="26"/>
      <c r="E770" s="26"/>
      <c r="F770" s="26"/>
      <c r="G770" s="26"/>
      <c r="H770" s="26"/>
      <c r="I770" s="26"/>
      <c r="J770" s="26"/>
      <c r="K770" s="26"/>
      <c r="L770" s="26"/>
      <c r="M770" s="26"/>
      <c r="N770" s="26"/>
      <c r="O770" s="26"/>
      <c r="P770" s="26"/>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row>
    <row r="771" spans="1:193" ht="12.5" x14ac:dyDescent="0.25">
      <c r="A771" s="26"/>
      <c r="B771" s="26"/>
      <c r="C771" s="26"/>
      <c r="D771" s="26"/>
      <c r="E771" s="26"/>
      <c r="F771" s="26"/>
      <c r="G771" s="26"/>
      <c r="H771" s="26"/>
      <c r="I771" s="26"/>
      <c r="J771" s="26"/>
      <c r="K771" s="26"/>
      <c r="L771" s="26"/>
      <c r="M771" s="26"/>
      <c r="N771" s="26"/>
      <c r="O771" s="26"/>
      <c r="P771" s="26"/>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row>
    <row r="772" spans="1:193" ht="12.5" x14ac:dyDescent="0.25">
      <c r="A772" s="26"/>
      <c r="B772" s="26"/>
      <c r="C772" s="26"/>
      <c r="D772" s="26"/>
      <c r="E772" s="26"/>
      <c r="F772" s="26"/>
      <c r="G772" s="26"/>
      <c r="H772" s="26"/>
      <c r="I772" s="26"/>
      <c r="J772" s="26"/>
      <c r="K772" s="26"/>
      <c r="L772" s="26"/>
      <c r="M772" s="26"/>
      <c r="N772" s="26"/>
      <c r="O772" s="26"/>
      <c r="P772" s="26"/>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row>
    <row r="773" spans="1:193" ht="12.5" x14ac:dyDescent="0.25">
      <c r="A773" s="26"/>
      <c r="B773" s="26"/>
      <c r="C773" s="26"/>
      <c r="D773" s="26"/>
      <c r="E773" s="26"/>
      <c r="F773" s="26"/>
      <c r="G773" s="26"/>
      <c r="H773" s="26"/>
      <c r="I773" s="26"/>
      <c r="J773" s="26"/>
      <c r="K773" s="26"/>
      <c r="L773" s="26"/>
      <c r="M773" s="26"/>
      <c r="N773" s="26"/>
      <c r="O773" s="26"/>
      <c r="P773" s="26"/>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row>
    <row r="774" spans="1:193" ht="12.5" x14ac:dyDescent="0.25">
      <c r="A774" s="26"/>
      <c r="B774" s="26"/>
      <c r="C774" s="26"/>
      <c r="D774" s="26"/>
      <c r="E774" s="26"/>
      <c r="F774" s="26"/>
      <c r="G774" s="26"/>
      <c r="H774" s="26"/>
      <c r="I774" s="26"/>
      <c r="J774" s="26"/>
      <c r="K774" s="26"/>
      <c r="L774" s="26"/>
      <c r="M774" s="26"/>
      <c r="N774" s="26"/>
      <c r="O774" s="26"/>
      <c r="P774" s="26"/>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row>
    <row r="775" spans="1:193" ht="12.5" x14ac:dyDescent="0.25">
      <c r="A775" s="26"/>
      <c r="B775" s="26"/>
      <c r="C775" s="26"/>
      <c r="D775" s="26"/>
      <c r="E775" s="26"/>
      <c r="F775" s="26"/>
      <c r="G775" s="26"/>
      <c r="H775" s="26"/>
      <c r="I775" s="26"/>
      <c r="J775" s="26"/>
      <c r="K775" s="26"/>
      <c r="L775" s="26"/>
      <c r="M775" s="26"/>
      <c r="N775" s="26"/>
      <c r="O775" s="26"/>
      <c r="P775" s="26"/>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row>
    <row r="776" spans="1:193" ht="12.5" x14ac:dyDescent="0.25">
      <c r="A776" s="26"/>
      <c r="B776" s="26"/>
      <c r="C776" s="26"/>
      <c r="D776" s="26"/>
      <c r="E776" s="26"/>
      <c r="F776" s="26"/>
      <c r="G776" s="26"/>
      <c r="H776" s="26"/>
      <c r="I776" s="26"/>
      <c r="J776" s="26"/>
      <c r="K776" s="26"/>
      <c r="L776" s="26"/>
      <c r="M776" s="26"/>
      <c r="N776" s="26"/>
      <c r="O776" s="26"/>
      <c r="P776" s="2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row>
    <row r="777" spans="1:193" ht="12.5" x14ac:dyDescent="0.25">
      <c r="A777" s="26"/>
      <c r="B777" s="26"/>
      <c r="C777" s="26"/>
      <c r="D777" s="26"/>
      <c r="E777" s="26"/>
      <c r="F777" s="26"/>
      <c r="G777" s="26"/>
      <c r="H777" s="26"/>
      <c r="I777" s="26"/>
      <c r="J777" s="26"/>
      <c r="K777" s="26"/>
      <c r="L777" s="26"/>
      <c r="M777" s="26"/>
      <c r="N777" s="26"/>
      <c r="O777" s="26"/>
      <c r="P777" s="26"/>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row>
    <row r="778" spans="1:193" ht="12.5" x14ac:dyDescent="0.25">
      <c r="A778" s="26"/>
      <c r="B778" s="26"/>
      <c r="C778" s="26"/>
      <c r="D778" s="26"/>
      <c r="E778" s="26"/>
      <c r="F778" s="26"/>
      <c r="G778" s="26"/>
      <c r="H778" s="26"/>
      <c r="I778" s="26"/>
      <c r="J778" s="26"/>
      <c r="K778" s="26"/>
      <c r="L778" s="26"/>
      <c r="M778" s="26"/>
      <c r="N778" s="26"/>
      <c r="O778" s="26"/>
      <c r="P778" s="26"/>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row>
    <row r="779" spans="1:193" ht="12.5" x14ac:dyDescent="0.25">
      <c r="A779" s="26"/>
      <c r="B779" s="26"/>
      <c r="C779" s="26"/>
      <c r="D779" s="26"/>
      <c r="E779" s="26"/>
      <c r="F779" s="26"/>
      <c r="G779" s="26"/>
      <c r="H779" s="26"/>
      <c r="I779" s="26"/>
      <c r="J779" s="26"/>
      <c r="K779" s="26"/>
      <c r="L779" s="26"/>
      <c r="M779" s="26"/>
      <c r="N779" s="26"/>
      <c r="O779" s="26"/>
      <c r="P779" s="26"/>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row>
    <row r="780" spans="1:193" ht="12.5" x14ac:dyDescent="0.25">
      <c r="A780" s="26"/>
      <c r="B780" s="26"/>
      <c r="C780" s="26"/>
      <c r="D780" s="26"/>
      <c r="E780" s="26"/>
      <c r="F780" s="26"/>
      <c r="G780" s="26"/>
      <c r="H780" s="26"/>
      <c r="I780" s="26"/>
      <c r="J780" s="26"/>
      <c r="K780" s="26"/>
      <c r="L780" s="26"/>
      <c r="M780" s="26"/>
      <c r="N780" s="26"/>
      <c r="O780" s="26"/>
      <c r="P780" s="26"/>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row>
    <row r="781" spans="1:193" ht="12.5" x14ac:dyDescent="0.25">
      <c r="A781" s="26"/>
      <c r="B781" s="26"/>
      <c r="C781" s="26"/>
      <c r="D781" s="26"/>
      <c r="E781" s="26"/>
      <c r="F781" s="26"/>
      <c r="G781" s="26"/>
      <c r="H781" s="26"/>
      <c r="I781" s="26"/>
      <c r="J781" s="26"/>
      <c r="K781" s="26"/>
      <c r="L781" s="26"/>
      <c r="M781" s="26"/>
      <c r="N781" s="26"/>
      <c r="O781" s="26"/>
      <c r="P781" s="26"/>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row>
    <row r="782" spans="1:193" ht="12.5" x14ac:dyDescent="0.25">
      <c r="A782" s="26"/>
      <c r="B782" s="26"/>
      <c r="C782" s="26"/>
      <c r="D782" s="26"/>
      <c r="E782" s="26"/>
      <c r="F782" s="26"/>
      <c r="G782" s="26"/>
      <c r="H782" s="26"/>
      <c r="I782" s="26"/>
      <c r="J782" s="26"/>
      <c r="K782" s="26"/>
      <c r="L782" s="26"/>
      <c r="M782" s="26"/>
      <c r="N782" s="26"/>
      <c r="O782" s="26"/>
      <c r="P782" s="26"/>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row>
    <row r="783" spans="1:193" ht="12.5" x14ac:dyDescent="0.25">
      <c r="A783" s="26"/>
      <c r="B783" s="26"/>
      <c r="C783" s="26"/>
      <c r="D783" s="26"/>
      <c r="E783" s="26"/>
      <c r="F783" s="26"/>
      <c r="G783" s="26"/>
      <c r="H783" s="26"/>
      <c r="I783" s="26"/>
      <c r="J783" s="26"/>
      <c r="K783" s="26"/>
      <c r="L783" s="26"/>
      <c r="M783" s="26"/>
      <c r="N783" s="26"/>
      <c r="O783" s="26"/>
      <c r="P783" s="26"/>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row>
    <row r="784" spans="1:193" ht="12.5" x14ac:dyDescent="0.25">
      <c r="A784" s="26"/>
      <c r="B784" s="26"/>
      <c r="C784" s="26"/>
      <c r="D784" s="26"/>
      <c r="E784" s="26"/>
      <c r="F784" s="26"/>
      <c r="G784" s="26"/>
      <c r="H784" s="26"/>
      <c r="I784" s="26"/>
      <c r="J784" s="26"/>
      <c r="K784" s="26"/>
      <c r="L784" s="26"/>
      <c r="M784" s="26"/>
      <c r="N784" s="26"/>
      <c r="O784" s="26"/>
      <c r="P784" s="26"/>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row>
    <row r="785" spans="1:193" ht="12.5" x14ac:dyDescent="0.25">
      <c r="A785" s="26"/>
      <c r="B785" s="26"/>
      <c r="C785" s="26"/>
      <c r="D785" s="26"/>
      <c r="E785" s="26"/>
      <c r="F785" s="26"/>
      <c r="G785" s="26"/>
      <c r="H785" s="26"/>
      <c r="I785" s="26"/>
      <c r="J785" s="26"/>
      <c r="K785" s="26"/>
      <c r="L785" s="26"/>
      <c r="M785" s="26"/>
      <c r="N785" s="26"/>
      <c r="O785" s="26"/>
      <c r="P785" s="26"/>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row>
    <row r="786" spans="1:193" ht="12.5" x14ac:dyDescent="0.25">
      <c r="A786" s="26"/>
      <c r="B786" s="26"/>
      <c r="C786" s="26"/>
      <c r="D786" s="26"/>
      <c r="E786" s="26"/>
      <c r="F786" s="26"/>
      <c r="G786" s="26"/>
      <c r="H786" s="26"/>
      <c r="I786" s="26"/>
      <c r="J786" s="26"/>
      <c r="K786" s="26"/>
      <c r="L786" s="26"/>
      <c r="M786" s="26"/>
      <c r="N786" s="26"/>
      <c r="O786" s="26"/>
      <c r="P786" s="2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row>
    <row r="787" spans="1:193" ht="12.5" x14ac:dyDescent="0.25">
      <c r="A787" s="26"/>
      <c r="B787" s="26"/>
      <c r="C787" s="26"/>
      <c r="D787" s="26"/>
      <c r="E787" s="26"/>
      <c r="F787" s="26"/>
      <c r="G787" s="26"/>
      <c r="H787" s="26"/>
      <c r="I787" s="26"/>
      <c r="J787" s="26"/>
      <c r="K787" s="26"/>
      <c r="L787" s="26"/>
      <c r="M787" s="26"/>
      <c r="N787" s="26"/>
      <c r="O787" s="26"/>
      <c r="P787" s="26"/>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row>
    <row r="788" spans="1:193" ht="12.5" x14ac:dyDescent="0.25">
      <c r="A788" s="26"/>
      <c r="B788" s="26"/>
      <c r="C788" s="26"/>
      <c r="D788" s="26"/>
      <c r="E788" s="26"/>
      <c r="F788" s="26"/>
      <c r="G788" s="26"/>
      <c r="H788" s="26"/>
      <c r="I788" s="26"/>
      <c r="J788" s="26"/>
      <c r="K788" s="26"/>
      <c r="L788" s="26"/>
      <c r="M788" s="26"/>
      <c r="N788" s="26"/>
      <c r="O788" s="26"/>
      <c r="P788" s="26"/>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row>
    <row r="789" spans="1:193" ht="12.5" x14ac:dyDescent="0.25">
      <c r="A789" s="26"/>
      <c r="B789" s="26"/>
      <c r="C789" s="26"/>
      <c r="D789" s="26"/>
      <c r="E789" s="26"/>
      <c r="F789" s="26"/>
      <c r="G789" s="26"/>
      <c r="H789" s="26"/>
      <c r="I789" s="26"/>
      <c r="J789" s="26"/>
      <c r="K789" s="26"/>
      <c r="L789" s="26"/>
      <c r="M789" s="26"/>
      <c r="N789" s="26"/>
      <c r="O789" s="26"/>
      <c r="P789" s="26"/>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row>
    <row r="790" spans="1:193" ht="12.5" x14ac:dyDescent="0.25">
      <c r="A790" s="26"/>
      <c r="B790" s="26"/>
      <c r="C790" s="26"/>
      <c r="D790" s="26"/>
      <c r="E790" s="26"/>
      <c r="F790" s="26"/>
      <c r="G790" s="26"/>
      <c r="H790" s="26"/>
      <c r="I790" s="26"/>
      <c r="J790" s="26"/>
      <c r="K790" s="26"/>
      <c r="L790" s="26"/>
      <c r="M790" s="26"/>
      <c r="N790" s="26"/>
      <c r="O790" s="26"/>
      <c r="P790" s="26"/>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row>
    <row r="791" spans="1:193" ht="12.5" x14ac:dyDescent="0.25">
      <c r="A791" s="26"/>
      <c r="B791" s="26"/>
      <c r="C791" s="26"/>
      <c r="D791" s="26"/>
      <c r="E791" s="26"/>
      <c r="F791" s="26"/>
      <c r="G791" s="26"/>
      <c r="H791" s="26"/>
      <c r="I791" s="26"/>
      <c r="J791" s="26"/>
      <c r="K791" s="26"/>
      <c r="L791" s="26"/>
      <c r="M791" s="26"/>
      <c r="N791" s="26"/>
      <c r="O791" s="26"/>
      <c r="P791" s="26"/>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row>
    <row r="792" spans="1:193" ht="12.5" x14ac:dyDescent="0.25">
      <c r="A792" s="26"/>
      <c r="B792" s="26"/>
      <c r="C792" s="26"/>
      <c r="D792" s="26"/>
      <c r="E792" s="26"/>
      <c r="F792" s="26"/>
      <c r="G792" s="26"/>
      <c r="H792" s="26"/>
      <c r="I792" s="26"/>
      <c r="J792" s="26"/>
      <c r="K792" s="26"/>
      <c r="L792" s="26"/>
      <c r="M792" s="26"/>
      <c r="N792" s="26"/>
      <c r="O792" s="26"/>
      <c r="P792" s="26"/>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row>
    <row r="793" spans="1:193" ht="12.5" x14ac:dyDescent="0.25">
      <c r="A793" s="26"/>
      <c r="B793" s="26"/>
      <c r="C793" s="26"/>
      <c r="D793" s="26"/>
      <c r="E793" s="26"/>
      <c r="F793" s="26"/>
      <c r="G793" s="26"/>
      <c r="H793" s="26"/>
      <c r="I793" s="26"/>
      <c r="J793" s="26"/>
      <c r="K793" s="26"/>
      <c r="L793" s="26"/>
      <c r="M793" s="26"/>
      <c r="N793" s="26"/>
      <c r="O793" s="26"/>
      <c r="P793" s="26"/>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row>
    <row r="794" spans="1:193" ht="12.5" x14ac:dyDescent="0.25">
      <c r="A794" s="26"/>
      <c r="B794" s="26"/>
      <c r="C794" s="26"/>
      <c r="D794" s="26"/>
      <c r="E794" s="26"/>
      <c r="F794" s="26"/>
      <c r="G794" s="26"/>
      <c r="H794" s="26"/>
      <c r="I794" s="26"/>
      <c r="J794" s="26"/>
      <c r="K794" s="26"/>
      <c r="L794" s="26"/>
      <c r="M794" s="26"/>
      <c r="N794" s="26"/>
      <c r="O794" s="26"/>
      <c r="P794" s="26"/>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row>
    <row r="795" spans="1:193" ht="12.5" x14ac:dyDescent="0.25">
      <c r="A795" s="26"/>
      <c r="B795" s="26"/>
      <c r="C795" s="26"/>
      <c r="D795" s="26"/>
      <c r="E795" s="26"/>
      <c r="F795" s="26"/>
      <c r="G795" s="26"/>
      <c r="H795" s="26"/>
      <c r="I795" s="26"/>
      <c r="J795" s="26"/>
      <c r="K795" s="26"/>
      <c r="L795" s="26"/>
      <c r="M795" s="26"/>
      <c r="N795" s="26"/>
      <c r="O795" s="26"/>
      <c r="P795" s="26"/>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row>
    <row r="796" spans="1:193" ht="12.5" x14ac:dyDescent="0.25">
      <c r="A796" s="26"/>
      <c r="B796" s="26"/>
      <c r="C796" s="26"/>
      <c r="D796" s="26"/>
      <c r="E796" s="26"/>
      <c r="F796" s="26"/>
      <c r="G796" s="26"/>
      <c r="H796" s="26"/>
      <c r="I796" s="26"/>
      <c r="J796" s="26"/>
      <c r="K796" s="26"/>
      <c r="L796" s="26"/>
      <c r="M796" s="26"/>
      <c r="N796" s="26"/>
      <c r="O796" s="26"/>
      <c r="P796" s="2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row>
    <row r="797" spans="1:193" ht="12.5" x14ac:dyDescent="0.25">
      <c r="A797" s="26"/>
      <c r="B797" s="26"/>
      <c r="C797" s="26"/>
      <c r="D797" s="26"/>
      <c r="E797" s="26"/>
      <c r="F797" s="26"/>
      <c r="G797" s="26"/>
      <c r="H797" s="26"/>
      <c r="I797" s="26"/>
      <c r="J797" s="26"/>
      <c r="K797" s="26"/>
      <c r="L797" s="26"/>
      <c r="M797" s="26"/>
      <c r="N797" s="26"/>
      <c r="O797" s="26"/>
      <c r="P797" s="26"/>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row>
    <row r="798" spans="1:193" ht="12.5" x14ac:dyDescent="0.25">
      <c r="A798" s="26"/>
      <c r="B798" s="26"/>
      <c r="C798" s="26"/>
      <c r="D798" s="26"/>
      <c r="E798" s="26"/>
      <c r="F798" s="26"/>
      <c r="G798" s="26"/>
      <c r="H798" s="26"/>
      <c r="I798" s="26"/>
      <c r="J798" s="26"/>
      <c r="K798" s="26"/>
      <c r="L798" s="26"/>
      <c r="M798" s="26"/>
      <c r="N798" s="26"/>
      <c r="O798" s="26"/>
      <c r="P798" s="26"/>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row>
    <row r="799" spans="1:193" ht="12.5" x14ac:dyDescent="0.25">
      <c r="A799" s="26"/>
      <c r="B799" s="26"/>
      <c r="C799" s="26"/>
      <c r="D799" s="26"/>
      <c r="E799" s="26"/>
      <c r="F799" s="26"/>
      <c r="G799" s="26"/>
      <c r="H799" s="26"/>
      <c r="I799" s="26"/>
      <c r="J799" s="26"/>
      <c r="K799" s="26"/>
      <c r="L799" s="26"/>
      <c r="M799" s="26"/>
      <c r="N799" s="26"/>
      <c r="O799" s="26"/>
      <c r="P799" s="26"/>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row>
    <row r="800" spans="1:193" ht="12.5" x14ac:dyDescent="0.25">
      <c r="A800" s="26"/>
      <c r="B800" s="26"/>
      <c r="C800" s="26"/>
      <c r="D800" s="26"/>
      <c r="E800" s="26"/>
      <c r="F800" s="26"/>
      <c r="G800" s="26"/>
      <c r="H800" s="26"/>
      <c r="I800" s="26"/>
      <c r="J800" s="26"/>
      <c r="K800" s="26"/>
      <c r="L800" s="26"/>
      <c r="M800" s="26"/>
      <c r="N800" s="26"/>
      <c r="O800" s="26"/>
      <c r="P800" s="26"/>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row>
    <row r="801" spans="1:193" ht="12.5" x14ac:dyDescent="0.25">
      <c r="A801" s="26"/>
      <c r="B801" s="26"/>
      <c r="C801" s="26"/>
      <c r="D801" s="26"/>
      <c r="E801" s="26"/>
      <c r="F801" s="26"/>
      <c r="G801" s="26"/>
      <c r="H801" s="26"/>
      <c r="I801" s="26"/>
      <c r="J801" s="26"/>
      <c r="K801" s="26"/>
      <c r="L801" s="26"/>
      <c r="M801" s="26"/>
      <c r="N801" s="26"/>
      <c r="O801" s="26"/>
      <c r="P801" s="26"/>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row>
    <row r="802" spans="1:193" ht="12.5" x14ac:dyDescent="0.25">
      <c r="A802" s="26"/>
      <c r="B802" s="26"/>
      <c r="C802" s="26"/>
      <c r="D802" s="26"/>
      <c r="E802" s="26"/>
      <c r="F802" s="26"/>
      <c r="G802" s="26"/>
      <c r="H802" s="26"/>
      <c r="I802" s="26"/>
      <c r="J802" s="26"/>
      <c r="K802" s="26"/>
      <c r="L802" s="26"/>
      <c r="M802" s="26"/>
      <c r="N802" s="26"/>
      <c r="O802" s="26"/>
      <c r="P802" s="26"/>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row>
    <row r="803" spans="1:193" ht="12.5" x14ac:dyDescent="0.25">
      <c r="A803" s="26"/>
      <c r="B803" s="26"/>
      <c r="C803" s="26"/>
      <c r="D803" s="26"/>
      <c r="E803" s="26"/>
      <c r="F803" s="26"/>
      <c r="G803" s="26"/>
      <c r="H803" s="26"/>
      <c r="I803" s="26"/>
      <c r="J803" s="26"/>
      <c r="K803" s="26"/>
      <c r="L803" s="26"/>
      <c r="M803" s="26"/>
      <c r="N803" s="26"/>
      <c r="O803" s="26"/>
      <c r="P803" s="26"/>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row>
    <row r="804" spans="1:193" ht="12.5" x14ac:dyDescent="0.25">
      <c r="A804" s="26"/>
      <c r="B804" s="26"/>
      <c r="C804" s="26"/>
      <c r="D804" s="26"/>
      <c r="E804" s="26"/>
      <c r="F804" s="26"/>
      <c r="G804" s="26"/>
      <c r="H804" s="26"/>
      <c r="I804" s="26"/>
      <c r="J804" s="26"/>
      <c r="K804" s="26"/>
      <c r="L804" s="26"/>
      <c r="M804" s="26"/>
      <c r="N804" s="26"/>
      <c r="O804" s="26"/>
      <c r="P804" s="26"/>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row>
    <row r="805" spans="1:193" ht="12.5" x14ac:dyDescent="0.25">
      <c r="A805" s="26"/>
      <c r="B805" s="26"/>
      <c r="C805" s="26"/>
      <c r="D805" s="26"/>
      <c r="E805" s="26"/>
      <c r="F805" s="26"/>
      <c r="G805" s="26"/>
      <c r="H805" s="26"/>
      <c r="I805" s="26"/>
      <c r="J805" s="26"/>
      <c r="K805" s="26"/>
      <c r="L805" s="26"/>
      <c r="M805" s="26"/>
      <c r="N805" s="26"/>
      <c r="O805" s="26"/>
      <c r="P805" s="26"/>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row>
    <row r="806" spans="1:193" ht="12.5" x14ac:dyDescent="0.25">
      <c r="A806" s="26"/>
      <c r="B806" s="26"/>
      <c r="C806" s="26"/>
      <c r="D806" s="26"/>
      <c r="E806" s="26"/>
      <c r="F806" s="26"/>
      <c r="G806" s="26"/>
      <c r="H806" s="26"/>
      <c r="I806" s="26"/>
      <c r="J806" s="26"/>
      <c r="K806" s="26"/>
      <c r="L806" s="26"/>
      <c r="M806" s="26"/>
      <c r="N806" s="26"/>
      <c r="O806" s="26"/>
      <c r="P806" s="2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row>
    <row r="807" spans="1:193" ht="12.5" x14ac:dyDescent="0.25">
      <c r="A807" s="26"/>
      <c r="B807" s="26"/>
      <c r="C807" s="26"/>
      <c r="D807" s="26"/>
      <c r="E807" s="26"/>
      <c r="F807" s="26"/>
      <c r="G807" s="26"/>
      <c r="H807" s="26"/>
      <c r="I807" s="26"/>
      <c r="J807" s="26"/>
      <c r="K807" s="26"/>
      <c r="L807" s="26"/>
      <c r="M807" s="26"/>
      <c r="N807" s="26"/>
      <c r="O807" s="26"/>
      <c r="P807" s="26"/>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row>
    <row r="808" spans="1:193" ht="12.5" x14ac:dyDescent="0.25">
      <c r="A808" s="26"/>
      <c r="B808" s="26"/>
      <c r="C808" s="26"/>
      <c r="D808" s="26"/>
      <c r="E808" s="26"/>
      <c r="F808" s="26"/>
      <c r="G808" s="26"/>
      <c r="H808" s="26"/>
      <c r="I808" s="26"/>
      <c r="J808" s="26"/>
      <c r="K808" s="26"/>
      <c r="L808" s="26"/>
      <c r="M808" s="26"/>
      <c r="N808" s="26"/>
      <c r="O808" s="26"/>
      <c r="P808" s="26"/>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row>
    <row r="809" spans="1:193" ht="12.5" x14ac:dyDescent="0.25">
      <c r="A809" s="26"/>
      <c r="B809" s="26"/>
      <c r="C809" s="26"/>
      <c r="D809" s="26"/>
      <c r="E809" s="26"/>
      <c r="F809" s="26"/>
      <c r="G809" s="26"/>
      <c r="H809" s="26"/>
      <c r="I809" s="26"/>
      <c r="J809" s="26"/>
      <c r="K809" s="26"/>
      <c r="L809" s="26"/>
      <c r="M809" s="26"/>
      <c r="N809" s="26"/>
      <c r="O809" s="26"/>
      <c r="P809" s="26"/>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row>
    <row r="810" spans="1:193" ht="12.5" x14ac:dyDescent="0.25">
      <c r="A810" s="26"/>
      <c r="B810" s="26"/>
      <c r="C810" s="26"/>
      <c r="D810" s="26"/>
      <c r="E810" s="26"/>
      <c r="F810" s="26"/>
      <c r="G810" s="26"/>
      <c r="H810" s="26"/>
      <c r="I810" s="26"/>
      <c r="J810" s="26"/>
      <c r="K810" s="26"/>
      <c r="L810" s="26"/>
      <c r="M810" s="26"/>
      <c r="N810" s="26"/>
      <c r="O810" s="26"/>
      <c r="P810" s="26"/>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row>
    <row r="811" spans="1:193" ht="12.5" x14ac:dyDescent="0.25">
      <c r="A811" s="26"/>
      <c r="B811" s="26"/>
      <c r="C811" s="26"/>
      <c r="D811" s="26"/>
      <c r="E811" s="26"/>
      <c r="F811" s="26"/>
      <c r="G811" s="26"/>
      <c r="H811" s="26"/>
      <c r="I811" s="26"/>
      <c r="J811" s="26"/>
      <c r="K811" s="26"/>
      <c r="L811" s="26"/>
      <c r="M811" s="26"/>
      <c r="N811" s="26"/>
      <c r="O811" s="26"/>
      <c r="P811" s="26"/>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row>
    <row r="812" spans="1:193" ht="12.5" x14ac:dyDescent="0.25">
      <c r="A812" s="26"/>
      <c r="B812" s="26"/>
      <c r="C812" s="26"/>
      <c r="D812" s="26"/>
      <c r="E812" s="26"/>
      <c r="F812" s="26"/>
      <c r="G812" s="26"/>
      <c r="H812" s="26"/>
      <c r="I812" s="26"/>
      <c r="J812" s="26"/>
      <c r="K812" s="26"/>
      <c r="L812" s="26"/>
      <c r="M812" s="26"/>
      <c r="N812" s="26"/>
      <c r="O812" s="26"/>
      <c r="P812" s="26"/>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row>
    <row r="813" spans="1:193" ht="12.5" x14ac:dyDescent="0.25">
      <c r="A813" s="26"/>
      <c r="B813" s="26"/>
      <c r="C813" s="26"/>
      <c r="D813" s="26"/>
      <c r="E813" s="26"/>
      <c r="F813" s="26"/>
      <c r="G813" s="26"/>
      <c r="H813" s="26"/>
      <c r="I813" s="26"/>
      <c r="J813" s="26"/>
      <c r="K813" s="26"/>
      <c r="L813" s="26"/>
      <c r="M813" s="26"/>
      <c r="N813" s="26"/>
      <c r="O813" s="26"/>
      <c r="P813" s="26"/>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row>
    <row r="814" spans="1:193" ht="12.5" x14ac:dyDescent="0.25">
      <c r="A814" s="26"/>
      <c r="B814" s="26"/>
      <c r="C814" s="26"/>
      <c r="D814" s="26"/>
      <c r="E814" s="26"/>
      <c r="F814" s="26"/>
      <c r="G814" s="26"/>
      <c r="H814" s="26"/>
      <c r="I814" s="26"/>
      <c r="J814" s="26"/>
      <c r="K814" s="26"/>
      <c r="L814" s="26"/>
      <c r="M814" s="26"/>
      <c r="N814" s="26"/>
      <c r="O814" s="26"/>
      <c r="P814" s="26"/>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row>
    <row r="815" spans="1:193" ht="12.5" x14ac:dyDescent="0.25">
      <c r="A815" s="26"/>
      <c r="B815" s="26"/>
      <c r="C815" s="26"/>
      <c r="D815" s="26"/>
      <c r="E815" s="26"/>
      <c r="F815" s="26"/>
      <c r="G815" s="26"/>
      <c r="H815" s="26"/>
      <c r="I815" s="26"/>
      <c r="J815" s="26"/>
      <c r="K815" s="26"/>
      <c r="L815" s="26"/>
      <c r="M815" s="26"/>
      <c r="N815" s="26"/>
      <c r="O815" s="26"/>
      <c r="P815" s="26"/>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row>
    <row r="816" spans="1:193" ht="12.5" x14ac:dyDescent="0.25">
      <c r="A816" s="26"/>
      <c r="B816" s="26"/>
      <c r="C816" s="26"/>
      <c r="D816" s="26"/>
      <c r="E816" s="26"/>
      <c r="F816" s="26"/>
      <c r="G816" s="26"/>
      <c r="H816" s="26"/>
      <c r="I816" s="26"/>
      <c r="J816" s="26"/>
      <c r="K816" s="26"/>
      <c r="L816" s="26"/>
      <c r="M816" s="26"/>
      <c r="N816" s="26"/>
      <c r="O816" s="26"/>
      <c r="P816" s="2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row>
    <row r="817" spans="1:193" ht="12.5" x14ac:dyDescent="0.25">
      <c r="A817" s="26"/>
      <c r="B817" s="26"/>
      <c r="C817" s="26"/>
      <c r="D817" s="26"/>
      <c r="E817" s="26"/>
      <c r="F817" s="26"/>
      <c r="G817" s="26"/>
      <c r="H817" s="26"/>
      <c r="I817" s="26"/>
      <c r="J817" s="26"/>
      <c r="K817" s="26"/>
      <c r="L817" s="26"/>
      <c r="M817" s="26"/>
      <c r="N817" s="26"/>
      <c r="O817" s="26"/>
      <c r="P817" s="26"/>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row>
    <row r="818" spans="1:193" ht="12.5" x14ac:dyDescent="0.25">
      <c r="A818" s="26"/>
      <c r="B818" s="26"/>
      <c r="C818" s="26"/>
      <c r="D818" s="26"/>
      <c r="E818" s="26"/>
      <c r="F818" s="26"/>
      <c r="G818" s="26"/>
      <c r="H818" s="26"/>
      <c r="I818" s="26"/>
      <c r="J818" s="26"/>
      <c r="K818" s="26"/>
      <c r="L818" s="26"/>
      <c r="M818" s="26"/>
      <c r="N818" s="26"/>
      <c r="O818" s="26"/>
      <c r="P818" s="26"/>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row>
    <row r="819" spans="1:193" ht="12.5" x14ac:dyDescent="0.25">
      <c r="A819" s="26"/>
      <c r="B819" s="26"/>
      <c r="C819" s="26"/>
      <c r="D819" s="26"/>
      <c r="E819" s="26"/>
      <c r="F819" s="26"/>
      <c r="G819" s="26"/>
      <c r="H819" s="26"/>
      <c r="I819" s="26"/>
      <c r="J819" s="26"/>
      <c r="K819" s="26"/>
      <c r="L819" s="26"/>
      <c r="M819" s="26"/>
      <c r="N819" s="26"/>
      <c r="O819" s="26"/>
      <c r="P819" s="26"/>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row>
    <row r="820" spans="1:193" ht="12.5" x14ac:dyDescent="0.25">
      <c r="A820" s="26"/>
      <c r="B820" s="26"/>
      <c r="C820" s="26"/>
      <c r="D820" s="26"/>
      <c r="E820" s="26"/>
      <c r="F820" s="26"/>
      <c r="G820" s="26"/>
      <c r="H820" s="26"/>
      <c r="I820" s="26"/>
      <c r="J820" s="26"/>
      <c r="K820" s="26"/>
      <c r="L820" s="26"/>
      <c r="M820" s="26"/>
      <c r="N820" s="26"/>
      <c r="O820" s="26"/>
      <c r="P820" s="26"/>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row>
    <row r="821" spans="1:193" ht="12.5" x14ac:dyDescent="0.25">
      <c r="A821" s="26"/>
      <c r="B821" s="26"/>
      <c r="C821" s="26"/>
      <c r="D821" s="26"/>
      <c r="E821" s="26"/>
      <c r="F821" s="26"/>
      <c r="G821" s="26"/>
      <c r="H821" s="26"/>
      <c r="I821" s="26"/>
      <c r="J821" s="26"/>
      <c r="K821" s="26"/>
      <c r="L821" s="26"/>
      <c r="M821" s="26"/>
      <c r="N821" s="26"/>
      <c r="O821" s="26"/>
      <c r="P821" s="26"/>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row>
    <row r="822" spans="1:193" ht="12.5" x14ac:dyDescent="0.25">
      <c r="A822" s="26"/>
      <c r="B822" s="26"/>
      <c r="C822" s="26"/>
      <c r="D822" s="26"/>
      <c r="E822" s="26"/>
      <c r="F822" s="26"/>
      <c r="G822" s="26"/>
      <c r="H822" s="26"/>
      <c r="I822" s="26"/>
      <c r="J822" s="26"/>
      <c r="K822" s="26"/>
      <c r="L822" s="26"/>
      <c r="M822" s="26"/>
      <c r="N822" s="26"/>
      <c r="O822" s="26"/>
      <c r="P822" s="26"/>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row>
    <row r="823" spans="1:193" ht="12.5" x14ac:dyDescent="0.25">
      <c r="A823" s="26"/>
      <c r="B823" s="26"/>
      <c r="C823" s="26"/>
      <c r="D823" s="26"/>
      <c r="E823" s="26"/>
      <c r="F823" s="26"/>
      <c r="G823" s="26"/>
      <c r="H823" s="26"/>
      <c r="I823" s="26"/>
      <c r="J823" s="26"/>
      <c r="K823" s="26"/>
      <c r="L823" s="26"/>
      <c r="M823" s="26"/>
      <c r="N823" s="26"/>
      <c r="O823" s="26"/>
      <c r="P823" s="26"/>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row>
    <row r="824" spans="1:193" ht="12.5" x14ac:dyDescent="0.25">
      <c r="A824" s="26"/>
      <c r="B824" s="26"/>
      <c r="C824" s="26"/>
      <c r="D824" s="26"/>
      <c r="E824" s="26"/>
      <c r="F824" s="26"/>
      <c r="G824" s="26"/>
      <c r="H824" s="26"/>
      <c r="I824" s="26"/>
      <c r="J824" s="26"/>
      <c r="K824" s="26"/>
      <c r="L824" s="26"/>
      <c r="M824" s="26"/>
      <c r="N824" s="26"/>
      <c r="O824" s="26"/>
      <c r="P824" s="26"/>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row>
    <row r="825" spans="1:193" ht="12.5" x14ac:dyDescent="0.25">
      <c r="A825" s="26"/>
      <c r="B825" s="26"/>
      <c r="C825" s="26"/>
      <c r="D825" s="26"/>
      <c r="E825" s="26"/>
      <c r="F825" s="26"/>
      <c r="G825" s="26"/>
      <c r="H825" s="26"/>
      <c r="I825" s="26"/>
      <c r="J825" s="26"/>
      <c r="K825" s="26"/>
      <c r="L825" s="26"/>
      <c r="M825" s="26"/>
      <c r="N825" s="26"/>
      <c r="O825" s="26"/>
      <c r="P825" s="26"/>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row>
    <row r="826" spans="1:193" ht="12.5" x14ac:dyDescent="0.25">
      <c r="A826" s="26"/>
      <c r="B826" s="26"/>
      <c r="C826" s="26"/>
      <c r="D826" s="26"/>
      <c r="E826" s="26"/>
      <c r="F826" s="26"/>
      <c r="G826" s="26"/>
      <c r="H826" s="26"/>
      <c r="I826" s="26"/>
      <c r="J826" s="26"/>
      <c r="K826" s="26"/>
      <c r="L826" s="26"/>
      <c r="M826" s="26"/>
      <c r="N826" s="26"/>
      <c r="O826" s="26"/>
      <c r="P826" s="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row>
    <row r="827" spans="1:193" ht="12.5" x14ac:dyDescent="0.25">
      <c r="A827" s="26"/>
      <c r="B827" s="26"/>
      <c r="C827" s="26"/>
      <c r="D827" s="26"/>
      <c r="E827" s="26"/>
      <c r="F827" s="26"/>
      <c r="G827" s="26"/>
      <c r="H827" s="26"/>
      <c r="I827" s="26"/>
      <c r="J827" s="26"/>
      <c r="K827" s="26"/>
      <c r="L827" s="26"/>
      <c r="M827" s="26"/>
      <c r="N827" s="26"/>
      <c r="O827" s="26"/>
      <c r="P827" s="26"/>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row>
    <row r="828" spans="1:193" ht="12.5" x14ac:dyDescent="0.25">
      <c r="A828" s="26"/>
      <c r="B828" s="26"/>
      <c r="C828" s="26"/>
      <c r="D828" s="26"/>
      <c r="E828" s="26"/>
      <c r="F828" s="26"/>
      <c r="G828" s="26"/>
      <c r="H828" s="26"/>
      <c r="I828" s="26"/>
      <c r="J828" s="26"/>
      <c r="K828" s="26"/>
      <c r="L828" s="26"/>
      <c r="M828" s="26"/>
      <c r="N828" s="26"/>
      <c r="O828" s="26"/>
      <c r="P828" s="26"/>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row>
    <row r="829" spans="1:193" ht="12.5" x14ac:dyDescent="0.25">
      <c r="A829" s="26"/>
      <c r="B829" s="26"/>
      <c r="C829" s="26"/>
      <c r="D829" s="26"/>
      <c r="E829" s="26"/>
      <c r="F829" s="26"/>
      <c r="G829" s="26"/>
      <c r="H829" s="26"/>
      <c r="I829" s="26"/>
      <c r="J829" s="26"/>
      <c r="K829" s="26"/>
      <c r="L829" s="26"/>
      <c r="M829" s="26"/>
      <c r="N829" s="26"/>
      <c r="O829" s="26"/>
      <c r="P829" s="26"/>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row>
    <row r="830" spans="1:193" ht="12.5" x14ac:dyDescent="0.25">
      <c r="A830" s="26"/>
      <c r="B830" s="26"/>
      <c r="C830" s="26"/>
      <c r="D830" s="26"/>
      <c r="E830" s="26"/>
      <c r="F830" s="26"/>
      <c r="G830" s="26"/>
      <c r="H830" s="26"/>
      <c r="I830" s="26"/>
      <c r="J830" s="26"/>
      <c r="K830" s="26"/>
      <c r="L830" s="26"/>
      <c r="M830" s="26"/>
      <c r="N830" s="26"/>
      <c r="O830" s="26"/>
      <c r="P830" s="26"/>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row>
    <row r="831" spans="1:193" ht="12.5" x14ac:dyDescent="0.25">
      <c r="A831" s="26"/>
      <c r="B831" s="26"/>
      <c r="C831" s="26"/>
      <c r="D831" s="26"/>
      <c r="E831" s="26"/>
      <c r="F831" s="26"/>
      <c r="G831" s="26"/>
      <c r="H831" s="26"/>
      <c r="I831" s="26"/>
      <c r="J831" s="26"/>
      <c r="K831" s="26"/>
      <c r="L831" s="26"/>
      <c r="M831" s="26"/>
      <c r="N831" s="26"/>
      <c r="O831" s="26"/>
      <c r="P831" s="26"/>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row>
    <row r="832" spans="1:193" ht="12.5" x14ac:dyDescent="0.25">
      <c r="A832" s="26"/>
      <c r="B832" s="26"/>
      <c r="C832" s="26"/>
      <c r="D832" s="26"/>
      <c r="E832" s="26"/>
      <c r="F832" s="26"/>
      <c r="G832" s="26"/>
      <c r="H832" s="26"/>
      <c r="I832" s="26"/>
      <c r="J832" s="26"/>
      <c r="K832" s="26"/>
      <c r="L832" s="26"/>
      <c r="M832" s="26"/>
      <c r="N832" s="26"/>
      <c r="O832" s="26"/>
      <c r="P832" s="26"/>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row>
    <row r="833" spans="1:193" ht="12.5" x14ac:dyDescent="0.25">
      <c r="A833" s="26"/>
      <c r="B833" s="26"/>
      <c r="C833" s="26"/>
      <c r="D833" s="26"/>
      <c r="E833" s="26"/>
      <c r="F833" s="26"/>
      <c r="G833" s="26"/>
      <c r="H833" s="26"/>
      <c r="I833" s="26"/>
      <c r="J833" s="26"/>
      <c r="K833" s="26"/>
      <c r="L833" s="26"/>
      <c r="M833" s="26"/>
      <c r="N833" s="26"/>
      <c r="O833" s="26"/>
      <c r="P833" s="26"/>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row>
    <row r="834" spans="1:193" ht="12.5" x14ac:dyDescent="0.25">
      <c r="A834" s="26"/>
      <c r="B834" s="26"/>
      <c r="C834" s="26"/>
      <c r="D834" s="26"/>
      <c r="E834" s="26"/>
      <c r="F834" s="26"/>
      <c r="G834" s="26"/>
      <c r="H834" s="26"/>
      <c r="I834" s="26"/>
      <c r="J834" s="26"/>
      <c r="K834" s="26"/>
      <c r="L834" s="26"/>
      <c r="M834" s="26"/>
      <c r="N834" s="26"/>
      <c r="O834" s="26"/>
      <c r="P834" s="26"/>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row>
    <row r="835" spans="1:193" ht="12.5" x14ac:dyDescent="0.25">
      <c r="A835" s="26"/>
      <c r="B835" s="26"/>
      <c r="C835" s="26"/>
      <c r="D835" s="26"/>
      <c r="E835" s="26"/>
      <c r="F835" s="26"/>
      <c r="G835" s="26"/>
      <c r="H835" s="26"/>
      <c r="I835" s="26"/>
      <c r="J835" s="26"/>
      <c r="K835" s="26"/>
      <c r="L835" s="26"/>
      <c r="M835" s="26"/>
      <c r="N835" s="26"/>
      <c r="O835" s="26"/>
      <c r="P835" s="26"/>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row>
    <row r="836" spans="1:193" ht="12.5" x14ac:dyDescent="0.25">
      <c r="A836" s="26"/>
      <c r="B836" s="26"/>
      <c r="C836" s="26"/>
      <c r="D836" s="26"/>
      <c r="E836" s="26"/>
      <c r="F836" s="26"/>
      <c r="G836" s="26"/>
      <c r="H836" s="26"/>
      <c r="I836" s="26"/>
      <c r="J836" s="26"/>
      <c r="K836" s="26"/>
      <c r="L836" s="26"/>
      <c r="M836" s="26"/>
      <c r="N836" s="26"/>
      <c r="O836" s="26"/>
      <c r="P836" s="2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row>
    <row r="837" spans="1:193" ht="12.5" x14ac:dyDescent="0.25">
      <c r="A837" s="26"/>
      <c r="B837" s="26"/>
      <c r="C837" s="26"/>
      <c r="D837" s="26"/>
      <c r="E837" s="26"/>
      <c r="F837" s="26"/>
      <c r="G837" s="26"/>
      <c r="H837" s="26"/>
      <c r="I837" s="26"/>
      <c r="J837" s="26"/>
      <c r="K837" s="26"/>
      <c r="L837" s="26"/>
      <c r="M837" s="26"/>
      <c r="N837" s="26"/>
      <c r="O837" s="26"/>
      <c r="P837" s="26"/>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row>
    <row r="838" spans="1:193" ht="12.5" x14ac:dyDescent="0.25">
      <c r="A838" s="26"/>
      <c r="B838" s="26"/>
      <c r="C838" s="26"/>
      <c r="D838" s="26"/>
      <c r="E838" s="26"/>
      <c r="F838" s="26"/>
      <c r="G838" s="26"/>
      <c r="H838" s="26"/>
      <c r="I838" s="26"/>
      <c r="J838" s="26"/>
      <c r="K838" s="26"/>
      <c r="L838" s="26"/>
      <c r="M838" s="26"/>
      <c r="N838" s="26"/>
      <c r="O838" s="26"/>
      <c r="P838" s="26"/>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row>
    <row r="839" spans="1:193" ht="12.5" x14ac:dyDescent="0.25">
      <c r="A839" s="26"/>
      <c r="B839" s="26"/>
      <c r="C839" s="26"/>
      <c r="D839" s="26"/>
      <c r="E839" s="26"/>
      <c r="F839" s="26"/>
      <c r="G839" s="26"/>
      <c r="H839" s="26"/>
      <c r="I839" s="26"/>
      <c r="J839" s="26"/>
      <c r="K839" s="26"/>
      <c r="L839" s="26"/>
      <c r="M839" s="26"/>
      <c r="N839" s="26"/>
      <c r="O839" s="26"/>
      <c r="P839" s="26"/>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row>
    <row r="840" spans="1:193" ht="12.5" x14ac:dyDescent="0.25">
      <c r="A840" s="26"/>
      <c r="B840" s="26"/>
      <c r="C840" s="26"/>
      <c r="D840" s="26"/>
      <c r="E840" s="26"/>
      <c r="F840" s="26"/>
      <c r="G840" s="26"/>
      <c r="H840" s="26"/>
      <c r="I840" s="26"/>
      <c r="J840" s="26"/>
      <c r="K840" s="26"/>
      <c r="L840" s="26"/>
      <c r="M840" s="26"/>
      <c r="N840" s="26"/>
      <c r="O840" s="26"/>
      <c r="P840" s="26"/>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row>
    <row r="841" spans="1:193" ht="12.5" x14ac:dyDescent="0.25">
      <c r="A841" s="26"/>
      <c r="B841" s="26"/>
      <c r="C841" s="26"/>
      <c r="D841" s="26"/>
      <c r="E841" s="26"/>
      <c r="F841" s="26"/>
      <c r="G841" s="26"/>
      <c r="H841" s="26"/>
      <c r="I841" s="26"/>
      <c r="J841" s="26"/>
      <c r="K841" s="26"/>
      <c r="L841" s="26"/>
      <c r="M841" s="26"/>
      <c r="N841" s="26"/>
      <c r="O841" s="26"/>
      <c r="P841" s="26"/>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row>
    <row r="842" spans="1:193" ht="12.5" x14ac:dyDescent="0.25">
      <c r="A842" s="26"/>
      <c r="B842" s="26"/>
      <c r="C842" s="26"/>
      <c r="D842" s="26"/>
      <c r="E842" s="26"/>
      <c r="F842" s="26"/>
      <c r="G842" s="26"/>
      <c r="H842" s="26"/>
      <c r="I842" s="26"/>
      <c r="J842" s="26"/>
      <c r="K842" s="26"/>
      <c r="L842" s="26"/>
      <c r="M842" s="26"/>
      <c r="N842" s="26"/>
      <c r="O842" s="26"/>
      <c r="P842" s="26"/>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row>
    <row r="843" spans="1:193" ht="12.5" x14ac:dyDescent="0.25">
      <c r="A843" s="26"/>
      <c r="B843" s="26"/>
      <c r="C843" s="26"/>
      <c r="D843" s="26"/>
      <c r="E843" s="26"/>
      <c r="F843" s="26"/>
      <c r="G843" s="26"/>
      <c r="H843" s="26"/>
      <c r="I843" s="26"/>
      <c r="J843" s="26"/>
      <c r="K843" s="26"/>
      <c r="L843" s="26"/>
      <c r="M843" s="26"/>
      <c r="N843" s="26"/>
      <c r="O843" s="26"/>
      <c r="P843" s="26"/>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row>
    <row r="844" spans="1:193" ht="12.5" x14ac:dyDescent="0.25">
      <c r="A844" s="26"/>
      <c r="B844" s="26"/>
      <c r="C844" s="26"/>
      <c r="D844" s="26"/>
      <c r="E844" s="26"/>
      <c r="F844" s="26"/>
      <c r="G844" s="26"/>
      <c r="H844" s="26"/>
      <c r="I844" s="26"/>
      <c r="J844" s="26"/>
      <c r="K844" s="26"/>
      <c r="L844" s="26"/>
      <c r="M844" s="26"/>
      <c r="N844" s="26"/>
      <c r="O844" s="26"/>
      <c r="P844" s="26"/>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row>
    <row r="845" spans="1:193" ht="12.5" x14ac:dyDescent="0.25">
      <c r="A845" s="26"/>
      <c r="B845" s="26"/>
      <c r="C845" s="26"/>
      <c r="D845" s="26"/>
      <c r="E845" s="26"/>
      <c r="F845" s="26"/>
      <c r="G845" s="26"/>
      <c r="H845" s="26"/>
      <c r="I845" s="26"/>
      <c r="J845" s="26"/>
      <c r="K845" s="26"/>
      <c r="L845" s="26"/>
      <c r="M845" s="26"/>
      <c r="N845" s="26"/>
      <c r="O845" s="26"/>
      <c r="P845" s="26"/>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row>
    <row r="846" spans="1:193" ht="12.5" x14ac:dyDescent="0.25">
      <c r="A846" s="26"/>
      <c r="B846" s="26"/>
      <c r="C846" s="26"/>
      <c r="D846" s="26"/>
      <c r="E846" s="26"/>
      <c r="F846" s="26"/>
      <c r="G846" s="26"/>
      <c r="H846" s="26"/>
      <c r="I846" s="26"/>
      <c r="J846" s="26"/>
      <c r="K846" s="26"/>
      <c r="L846" s="26"/>
      <c r="M846" s="26"/>
      <c r="N846" s="26"/>
      <c r="O846" s="26"/>
      <c r="P846" s="2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row>
    <row r="847" spans="1:193" ht="12.5" x14ac:dyDescent="0.25">
      <c r="A847" s="26"/>
      <c r="B847" s="26"/>
      <c r="C847" s="26"/>
      <c r="D847" s="26"/>
      <c r="E847" s="26"/>
      <c r="F847" s="26"/>
      <c r="G847" s="26"/>
      <c r="H847" s="26"/>
      <c r="I847" s="26"/>
      <c r="J847" s="26"/>
      <c r="K847" s="26"/>
      <c r="L847" s="26"/>
      <c r="M847" s="26"/>
      <c r="N847" s="26"/>
      <c r="O847" s="26"/>
      <c r="P847" s="26"/>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row>
    <row r="848" spans="1:193" ht="12.5" x14ac:dyDescent="0.25">
      <c r="A848" s="26"/>
      <c r="B848" s="26"/>
      <c r="C848" s="26"/>
      <c r="D848" s="26"/>
      <c r="E848" s="26"/>
      <c r="F848" s="26"/>
      <c r="G848" s="26"/>
      <c r="H848" s="26"/>
      <c r="I848" s="26"/>
      <c r="J848" s="26"/>
      <c r="K848" s="26"/>
      <c r="L848" s="26"/>
      <c r="M848" s="26"/>
      <c r="N848" s="26"/>
      <c r="O848" s="26"/>
      <c r="P848" s="26"/>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row>
    <row r="849" spans="1:193" ht="12.5" x14ac:dyDescent="0.25">
      <c r="A849" s="26"/>
      <c r="B849" s="26"/>
      <c r="C849" s="26"/>
      <c r="D849" s="26"/>
      <c r="E849" s="26"/>
      <c r="F849" s="26"/>
      <c r="G849" s="26"/>
      <c r="H849" s="26"/>
      <c r="I849" s="26"/>
      <c r="J849" s="26"/>
      <c r="K849" s="26"/>
      <c r="L849" s="26"/>
      <c r="M849" s="26"/>
      <c r="N849" s="26"/>
      <c r="O849" s="26"/>
      <c r="P849" s="26"/>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row>
    <row r="850" spans="1:193" ht="12.5" x14ac:dyDescent="0.25">
      <c r="A850" s="26"/>
      <c r="B850" s="26"/>
      <c r="C850" s="26"/>
      <c r="D850" s="26"/>
      <c r="E850" s="26"/>
      <c r="F850" s="26"/>
      <c r="G850" s="26"/>
      <c r="H850" s="26"/>
      <c r="I850" s="26"/>
      <c r="J850" s="26"/>
      <c r="K850" s="26"/>
      <c r="L850" s="26"/>
      <c r="M850" s="26"/>
      <c r="N850" s="26"/>
      <c r="O850" s="26"/>
      <c r="P850" s="26"/>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row>
    <row r="851" spans="1:193" ht="12.5" x14ac:dyDescent="0.25">
      <c r="A851" s="26"/>
      <c r="B851" s="26"/>
      <c r="C851" s="26"/>
      <c r="D851" s="26"/>
      <c r="E851" s="26"/>
      <c r="F851" s="26"/>
      <c r="G851" s="26"/>
      <c r="H851" s="26"/>
      <c r="I851" s="26"/>
      <c r="J851" s="26"/>
      <c r="K851" s="26"/>
      <c r="L851" s="26"/>
      <c r="M851" s="26"/>
      <c r="N851" s="26"/>
      <c r="O851" s="26"/>
      <c r="P851" s="26"/>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row>
    <row r="852" spans="1:193" ht="12.5" x14ac:dyDescent="0.25">
      <c r="A852" s="26"/>
      <c r="B852" s="26"/>
      <c r="C852" s="26"/>
      <c r="D852" s="26"/>
      <c r="E852" s="26"/>
      <c r="F852" s="26"/>
      <c r="G852" s="26"/>
      <c r="H852" s="26"/>
      <c r="I852" s="26"/>
      <c r="J852" s="26"/>
      <c r="K852" s="26"/>
      <c r="L852" s="26"/>
      <c r="M852" s="26"/>
      <c r="N852" s="26"/>
      <c r="O852" s="26"/>
      <c r="P852" s="26"/>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row>
    <row r="853" spans="1:193" ht="12.5" x14ac:dyDescent="0.25">
      <c r="A853" s="26"/>
      <c r="B853" s="26"/>
      <c r="C853" s="26"/>
      <c r="D853" s="26"/>
      <c r="E853" s="26"/>
      <c r="F853" s="26"/>
      <c r="G853" s="26"/>
      <c r="H853" s="26"/>
      <c r="I853" s="26"/>
      <c r="J853" s="26"/>
      <c r="K853" s="26"/>
      <c r="L853" s="26"/>
      <c r="M853" s="26"/>
      <c r="N853" s="26"/>
      <c r="O853" s="26"/>
      <c r="P853" s="26"/>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row>
    <row r="854" spans="1:193" ht="12.5" x14ac:dyDescent="0.25">
      <c r="A854" s="26"/>
      <c r="B854" s="26"/>
      <c r="C854" s="26"/>
      <c r="D854" s="26"/>
      <c r="E854" s="26"/>
      <c r="F854" s="26"/>
      <c r="G854" s="26"/>
      <c r="H854" s="26"/>
      <c r="I854" s="26"/>
      <c r="J854" s="26"/>
      <c r="K854" s="26"/>
      <c r="L854" s="26"/>
      <c r="M854" s="26"/>
      <c r="N854" s="26"/>
      <c r="O854" s="26"/>
      <c r="P854" s="26"/>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row>
    <row r="855" spans="1:193" ht="12.5" x14ac:dyDescent="0.25">
      <c r="A855" s="26"/>
      <c r="B855" s="26"/>
      <c r="C855" s="26"/>
      <c r="D855" s="26"/>
      <c r="E855" s="26"/>
      <c r="F855" s="26"/>
      <c r="G855" s="26"/>
      <c r="H855" s="26"/>
      <c r="I855" s="26"/>
      <c r="J855" s="26"/>
      <c r="K855" s="26"/>
      <c r="L855" s="26"/>
      <c r="M855" s="26"/>
      <c r="N855" s="26"/>
      <c r="O855" s="26"/>
      <c r="P855" s="26"/>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row>
    <row r="856" spans="1:193" ht="12.5" x14ac:dyDescent="0.25">
      <c r="A856" s="26"/>
      <c r="B856" s="26"/>
      <c r="C856" s="26"/>
      <c r="D856" s="26"/>
      <c r="E856" s="26"/>
      <c r="F856" s="26"/>
      <c r="G856" s="26"/>
      <c r="H856" s="26"/>
      <c r="I856" s="26"/>
      <c r="J856" s="26"/>
      <c r="K856" s="26"/>
      <c r="L856" s="26"/>
      <c r="M856" s="26"/>
      <c r="N856" s="26"/>
      <c r="O856" s="26"/>
      <c r="P856" s="2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row>
    <row r="857" spans="1:193" ht="12.5" x14ac:dyDescent="0.25">
      <c r="A857" s="26"/>
      <c r="B857" s="26"/>
      <c r="C857" s="26"/>
      <c r="D857" s="26"/>
      <c r="E857" s="26"/>
      <c r="F857" s="26"/>
      <c r="G857" s="26"/>
      <c r="H857" s="26"/>
      <c r="I857" s="26"/>
      <c r="J857" s="26"/>
      <c r="K857" s="26"/>
      <c r="L857" s="26"/>
      <c r="M857" s="26"/>
      <c r="N857" s="26"/>
      <c r="O857" s="26"/>
      <c r="P857" s="26"/>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row>
    <row r="858" spans="1:193" ht="12.5" x14ac:dyDescent="0.25">
      <c r="A858" s="26"/>
      <c r="B858" s="26"/>
      <c r="C858" s="26"/>
      <c r="D858" s="26"/>
      <c r="E858" s="26"/>
      <c r="F858" s="26"/>
      <c r="G858" s="26"/>
      <c r="H858" s="26"/>
      <c r="I858" s="26"/>
      <c r="J858" s="26"/>
      <c r="K858" s="26"/>
      <c r="L858" s="26"/>
      <c r="M858" s="26"/>
      <c r="N858" s="26"/>
      <c r="O858" s="26"/>
      <c r="P858" s="26"/>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row>
    <row r="859" spans="1:193" ht="12.5" x14ac:dyDescent="0.25">
      <c r="A859" s="26"/>
      <c r="B859" s="26"/>
      <c r="C859" s="26"/>
      <c r="D859" s="26"/>
      <c r="E859" s="26"/>
      <c r="F859" s="26"/>
      <c r="G859" s="26"/>
      <c r="H859" s="26"/>
      <c r="I859" s="26"/>
      <c r="J859" s="26"/>
      <c r="K859" s="26"/>
      <c r="L859" s="26"/>
      <c r="M859" s="26"/>
      <c r="N859" s="26"/>
      <c r="O859" s="26"/>
      <c r="P859" s="26"/>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row>
    <row r="860" spans="1:193" ht="12.5" x14ac:dyDescent="0.25">
      <c r="A860" s="26"/>
      <c r="B860" s="26"/>
      <c r="C860" s="26"/>
      <c r="D860" s="26"/>
      <c r="E860" s="26"/>
      <c r="F860" s="26"/>
      <c r="G860" s="26"/>
      <c r="H860" s="26"/>
      <c r="I860" s="26"/>
      <c r="J860" s="26"/>
      <c r="K860" s="26"/>
      <c r="L860" s="26"/>
      <c r="M860" s="26"/>
      <c r="N860" s="26"/>
      <c r="O860" s="26"/>
      <c r="P860" s="26"/>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row>
    <row r="861" spans="1:193" ht="12.5" x14ac:dyDescent="0.25">
      <c r="A861" s="26"/>
      <c r="B861" s="26"/>
      <c r="C861" s="26"/>
      <c r="D861" s="26"/>
      <c r="E861" s="26"/>
      <c r="F861" s="26"/>
      <c r="G861" s="26"/>
      <c r="H861" s="26"/>
      <c r="I861" s="26"/>
      <c r="J861" s="26"/>
      <c r="K861" s="26"/>
      <c r="L861" s="26"/>
      <c r="M861" s="26"/>
      <c r="N861" s="26"/>
      <c r="O861" s="26"/>
      <c r="P861" s="26"/>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row>
    <row r="862" spans="1:193" ht="12.5" x14ac:dyDescent="0.25">
      <c r="A862" s="26"/>
      <c r="B862" s="26"/>
      <c r="C862" s="26"/>
      <c r="D862" s="26"/>
      <c r="E862" s="26"/>
      <c r="F862" s="26"/>
      <c r="G862" s="26"/>
      <c r="H862" s="26"/>
      <c r="I862" s="26"/>
      <c r="J862" s="26"/>
      <c r="K862" s="26"/>
      <c r="L862" s="26"/>
      <c r="M862" s="26"/>
      <c r="N862" s="26"/>
      <c r="O862" s="26"/>
      <c r="P862" s="26"/>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row>
    <row r="863" spans="1:193" ht="12.5" x14ac:dyDescent="0.25">
      <c r="A863" s="26"/>
      <c r="B863" s="26"/>
      <c r="C863" s="26"/>
      <c r="D863" s="26"/>
      <c r="E863" s="26"/>
      <c r="F863" s="26"/>
      <c r="G863" s="26"/>
      <c r="H863" s="26"/>
      <c r="I863" s="26"/>
      <c r="J863" s="26"/>
      <c r="K863" s="26"/>
      <c r="L863" s="26"/>
      <c r="M863" s="26"/>
      <c r="N863" s="26"/>
      <c r="O863" s="26"/>
      <c r="P863" s="26"/>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row>
    <row r="864" spans="1:193" ht="12.5" x14ac:dyDescent="0.25">
      <c r="A864" s="26"/>
      <c r="B864" s="26"/>
      <c r="C864" s="26"/>
      <c r="D864" s="26"/>
      <c r="E864" s="26"/>
      <c r="F864" s="26"/>
      <c r="G864" s="26"/>
      <c r="H864" s="26"/>
      <c r="I864" s="26"/>
      <c r="J864" s="26"/>
      <c r="K864" s="26"/>
      <c r="L864" s="26"/>
      <c r="M864" s="26"/>
      <c r="N864" s="26"/>
      <c r="O864" s="26"/>
      <c r="P864" s="26"/>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row>
    <row r="865" spans="1:193" ht="12.5" x14ac:dyDescent="0.25">
      <c r="A865" s="26"/>
      <c r="B865" s="26"/>
      <c r="C865" s="26"/>
      <c r="D865" s="26"/>
      <c r="E865" s="26"/>
      <c r="F865" s="26"/>
      <c r="G865" s="26"/>
      <c r="H865" s="26"/>
      <c r="I865" s="26"/>
      <c r="J865" s="26"/>
      <c r="K865" s="26"/>
      <c r="L865" s="26"/>
      <c r="M865" s="26"/>
      <c r="N865" s="26"/>
      <c r="O865" s="26"/>
      <c r="P865" s="26"/>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row>
    <row r="866" spans="1:193" ht="12.5" x14ac:dyDescent="0.25">
      <c r="A866" s="26"/>
      <c r="B866" s="26"/>
      <c r="C866" s="26"/>
      <c r="D866" s="26"/>
      <c r="E866" s="26"/>
      <c r="F866" s="26"/>
      <c r="G866" s="26"/>
      <c r="H866" s="26"/>
      <c r="I866" s="26"/>
      <c r="J866" s="26"/>
      <c r="K866" s="26"/>
      <c r="L866" s="26"/>
      <c r="M866" s="26"/>
      <c r="N866" s="26"/>
      <c r="O866" s="26"/>
      <c r="P866" s="2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row>
    <row r="867" spans="1:193" ht="12.5" x14ac:dyDescent="0.25">
      <c r="A867" s="26"/>
      <c r="B867" s="26"/>
      <c r="C867" s="26"/>
      <c r="D867" s="26"/>
      <c r="E867" s="26"/>
      <c r="F867" s="26"/>
      <c r="G867" s="26"/>
      <c r="H867" s="26"/>
      <c r="I867" s="26"/>
      <c r="J867" s="26"/>
      <c r="K867" s="26"/>
      <c r="L867" s="26"/>
      <c r="M867" s="26"/>
      <c r="N867" s="26"/>
      <c r="O867" s="26"/>
      <c r="P867" s="26"/>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row>
    <row r="868" spans="1:193" ht="12.5" x14ac:dyDescent="0.25">
      <c r="A868" s="26"/>
      <c r="B868" s="26"/>
      <c r="C868" s="26"/>
      <c r="D868" s="26"/>
      <c r="E868" s="26"/>
      <c r="F868" s="26"/>
      <c r="G868" s="26"/>
      <c r="H868" s="26"/>
      <c r="I868" s="26"/>
      <c r="J868" s="26"/>
      <c r="K868" s="26"/>
      <c r="L868" s="26"/>
      <c r="M868" s="26"/>
      <c r="N868" s="26"/>
      <c r="O868" s="26"/>
      <c r="P868" s="26"/>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row>
    <row r="869" spans="1:193" ht="12.5" x14ac:dyDescent="0.25">
      <c r="A869" s="26"/>
      <c r="B869" s="26"/>
      <c r="C869" s="26"/>
      <c r="D869" s="26"/>
      <c r="E869" s="26"/>
      <c r="F869" s="26"/>
      <c r="G869" s="26"/>
      <c r="H869" s="26"/>
      <c r="I869" s="26"/>
      <c r="J869" s="26"/>
      <c r="K869" s="26"/>
      <c r="L869" s="26"/>
      <c r="M869" s="26"/>
      <c r="N869" s="26"/>
      <c r="O869" s="26"/>
      <c r="P869" s="26"/>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row>
    <row r="870" spans="1:193" ht="12.5" x14ac:dyDescent="0.25">
      <c r="A870" s="26"/>
      <c r="B870" s="26"/>
      <c r="C870" s="26"/>
      <c r="D870" s="26"/>
      <c r="E870" s="26"/>
      <c r="F870" s="26"/>
      <c r="G870" s="26"/>
      <c r="H870" s="26"/>
      <c r="I870" s="26"/>
      <c r="J870" s="26"/>
      <c r="K870" s="26"/>
      <c r="L870" s="26"/>
      <c r="M870" s="26"/>
      <c r="N870" s="26"/>
      <c r="O870" s="26"/>
      <c r="P870" s="26"/>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row>
    <row r="871" spans="1:193" ht="12.5" x14ac:dyDescent="0.25">
      <c r="A871" s="26"/>
      <c r="B871" s="26"/>
      <c r="C871" s="26"/>
      <c r="D871" s="26"/>
      <c r="E871" s="26"/>
      <c r="F871" s="26"/>
      <c r="G871" s="26"/>
      <c r="H871" s="26"/>
      <c r="I871" s="26"/>
      <c r="J871" s="26"/>
      <c r="K871" s="26"/>
      <c r="L871" s="26"/>
      <c r="M871" s="26"/>
      <c r="N871" s="26"/>
      <c r="O871" s="26"/>
      <c r="P871" s="26"/>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row>
    <row r="872" spans="1:193" ht="12.5" x14ac:dyDescent="0.25">
      <c r="A872" s="26"/>
      <c r="B872" s="26"/>
      <c r="C872" s="26"/>
      <c r="D872" s="26"/>
      <c r="E872" s="26"/>
      <c r="F872" s="26"/>
      <c r="G872" s="26"/>
      <c r="H872" s="26"/>
      <c r="I872" s="26"/>
      <c r="J872" s="26"/>
      <c r="K872" s="26"/>
      <c r="L872" s="26"/>
      <c r="M872" s="26"/>
      <c r="N872" s="26"/>
      <c r="O872" s="26"/>
      <c r="P872" s="26"/>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row>
    <row r="873" spans="1:193" ht="12.5" x14ac:dyDescent="0.25">
      <c r="A873" s="26"/>
      <c r="B873" s="26"/>
      <c r="C873" s="26"/>
      <c r="D873" s="26"/>
      <c r="E873" s="26"/>
      <c r="F873" s="26"/>
      <c r="G873" s="26"/>
      <c r="H873" s="26"/>
      <c r="I873" s="26"/>
      <c r="J873" s="26"/>
      <c r="K873" s="26"/>
      <c r="L873" s="26"/>
      <c r="M873" s="26"/>
      <c r="N873" s="26"/>
      <c r="O873" s="26"/>
      <c r="P873" s="26"/>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row>
    <row r="874" spans="1:193" ht="12.5" x14ac:dyDescent="0.25">
      <c r="A874" s="26"/>
      <c r="B874" s="26"/>
      <c r="C874" s="26"/>
      <c r="D874" s="26"/>
      <c r="E874" s="26"/>
      <c r="F874" s="26"/>
      <c r="G874" s="26"/>
      <c r="H874" s="26"/>
      <c r="I874" s="26"/>
      <c r="J874" s="26"/>
      <c r="K874" s="26"/>
      <c r="L874" s="26"/>
      <c r="M874" s="26"/>
      <c r="N874" s="26"/>
      <c r="O874" s="26"/>
      <c r="P874" s="26"/>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row>
    <row r="875" spans="1:193" ht="12.5" x14ac:dyDescent="0.25">
      <c r="A875" s="26"/>
      <c r="B875" s="26"/>
      <c r="C875" s="26"/>
      <c r="D875" s="26"/>
      <c r="E875" s="26"/>
      <c r="F875" s="26"/>
      <c r="G875" s="26"/>
      <c r="H875" s="26"/>
      <c r="I875" s="26"/>
      <c r="J875" s="26"/>
      <c r="K875" s="26"/>
      <c r="L875" s="26"/>
      <c r="M875" s="26"/>
      <c r="N875" s="26"/>
      <c r="O875" s="26"/>
      <c r="P875" s="26"/>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row>
    <row r="876" spans="1:193" ht="12.5" x14ac:dyDescent="0.25">
      <c r="A876" s="26"/>
      <c r="B876" s="26"/>
      <c r="C876" s="26"/>
      <c r="D876" s="26"/>
      <c r="E876" s="26"/>
      <c r="F876" s="26"/>
      <c r="G876" s="26"/>
      <c r="H876" s="26"/>
      <c r="I876" s="26"/>
      <c r="J876" s="26"/>
      <c r="K876" s="26"/>
      <c r="L876" s="26"/>
      <c r="M876" s="26"/>
      <c r="N876" s="26"/>
      <c r="O876" s="26"/>
      <c r="P876" s="2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row>
    <row r="877" spans="1:193" ht="12.5" x14ac:dyDescent="0.25">
      <c r="A877" s="26"/>
      <c r="B877" s="26"/>
      <c r="C877" s="26"/>
      <c r="D877" s="26"/>
      <c r="E877" s="26"/>
      <c r="F877" s="26"/>
      <c r="G877" s="26"/>
      <c r="H877" s="26"/>
      <c r="I877" s="26"/>
      <c r="J877" s="26"/>
      <c r="K877" s="26"/>
      <c r="L877" s="26"/>
      <c r="M877" s="26"/>
      <c r="N877" s="26"/>
      <c r="O877" s="26"/>
      <c r="P877" s="26"/>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row>
    <row r="878" spans="1:193" ht="12.5" x14ac:dyDescent="0.25">
      <c r="A878" s="26"/>
      <c r="B878" s="26"/>
      <c r="C878" s="26"/>
      <c r="D878" s="26"/>
      <c r="E878" s="26"/>
      <c r="F878" s="26"/>
      <c r="G878" s="26"/>
      <c r="H878" s="26"/>
      <c r="I878" s="26"/>
      <c r="J878" s="26"/>
      <c r="K878" s="26"/>
      <c r="L878" s="26"/>
      <c r="M878" s="26"/>
      <c r="N878" s="26"/>
      <c r="O878" s="26"/>
      <c r="P878" s="26"/>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row>
    <row r="879" spans="1:193" ht="12.5" x14ac:dyDescent="0.25">
      <c r="A879" s="26"/>
      <c r="B879" s="26"/>
      <c r="C879" s="26"/>
      <c r="D879" s="26"/>
      <c r="E879" s="26"/>
      <c r="F879" s="26"/>
      <c r="G879" s="26"/>
      <c r="H879" s="26"/>
      <c r="I879" s="26"/>
      <c r="J879" s="26"/>
      <c r="K879" s="26"/>
      <c r="L879" s="26"/>
      <c r="M879" s="26"/>
      <c r="N879" s="26"/>
      <c r="O879" s="26"/>
      <c r="P879" s="26"/>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row>
    <row r="880" spans="1:193" ht="12.5" x14ac:dyDescent="0.25">
      <c r="A880" s="26"/>
      <c r="B880" s="26"/>
      <c r="C880" s="26"/>
      <c r="D880" s="26"/>
      <c r="E880" s="26"/>
      <c r="F880" s="26"/>
      <c r="G880" s="26"/>
      <c r="H880" s="26"/>
      <c r="I880" s="26"/>
      <c r="J880" s="26"/>
      <c r="K880" s="26"/>
      <c r="L880" s="26"/>
      <c r="M880" s="26"/>
      <c r="N880" s="26"/>
      <c r="O880" s="26"/>
      <c r="P880" s="26"/>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row>
    <row r="881" spans="1:193" ht="12.5" x14ac:dyDescent="0.25">
      <c r="A881" s="26"/>
      <c r="B881" s="26"/>
      <c r="C881" s="26"/>
      <c r="D881" s="26"/>
      <c r="E881" s="26"/>
      <c r="F881" s="26"/>
      <c r="G881" s="26"/>
      <c r="H881" s="26"/>
      <c r="I881" s="26"/>
      <c r="J881" s="26"/>
      <c r="K881" s="26"/>
      <c r="L881" s="26"/>
      <c r="M881" s="26"/>
      <c r="N881" s="26"/>
      <c r="O881" s="26"/>
      <c r="P881" s="26"/>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row>
    <row r="882" spans="1:193" ht="12.5" x14ac:dyDescent="0.25">
      <c r="A882" s="26"/>
      <c r="B882" s="26"/>
      <c r="C882" s="26"/>
      <c r="D882" s="26"/>
      <c r="E882" s="26"/>
      <c r="F882" s="26"/>
      <c r="G882" s="26"/>
      <c r="H882" s="26"/>
      <c r="I882" s="26"/>
      <c r="J882" s="26"/>
      <c r="K882" s="26"/>
      <c r="L882" s="26"/>
      <c r="M882" s="26"/>
      <c r="N882" s="26"/>
      <c r="O882" s="26"/>
      <c r="P882" s="26"/>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row>
    <row r="883" spans="1:193" ht="12.5" x14ac:dyDescent="0.25">
      <c r="A883" s="26"/>
      <c r="B883" s="26"/>
      <c r="C883" s="26"/>
      <c r="D883" s="26"/>
      <c r="E883" s="26"/>
      <c r="F883" s="26"/>
      <c r="G883" s="26"/>
      <c r="H883" s="26"/>
      <c r="I883" s="26"/>
      <c r="J883" s="26"/>
      <c r="K883" s="26"/>
      <c r="L883" s="26"/>
      <c r="M883" s="26"/>
      <c r="N883" s="26"/>
      <c r="O883" s="26"/>
      <c r="P883" s="26"/>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row>
    <row r="884" spans="1:193" ht="12.5" x14ac:dyDescent="0.25">
      <c r="A884" s="26"/>
      <c r="B884" s="26"/>
      <c r="C884" s="26"/>
      <c r="D884" s="26"/>
      <c r="E884" s="26"/>
      <c r="F884" s="26"/>
      <c r="G884" s="26"/>
      <c r="H884" s="26"/>
      <c r="I884" s="26"/>
      <c r="J884" s="26"/>
      <c r="K884" s="26"/>
      <c r="L884" s="26"/>
      <c r="M884" s="26"/>
      <c r="N884" s="26"/>
      <c r="O884" s="26"/>
      <c r="P884" s="26"/>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row>
    <row r="885" spans="1:193" ht="12.5" x14ac:dyDescent="0.25">
      <c r="A885" s="26"/>
      <c r="B885" s="26"/>
      <c r="C885" s="26"/>
      <c r="D885" s="26"/>
      <c r="E885" s="26"/>
      <c r="F885" s="26"/>
      <c r="G885" s="26"/>
      <c r="H885" s="26"/>
      <c r="I885" s="26"/>
      <c r="J885" s="26"/>
      <c r="K885" s="26"/>
      <c r="L885" s="26"/>
      <c r="M885" s="26"/>
      <c r="N885" s="26"/>
      <c r="O885" s="26"/>
      <c r="P885" s="26"/>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row>
    <row r="886" spans="1:193" ht="12.5" x14ac:dyDescent="0.25">
      <c r="A886" s="26"/>
      <c r="B886" s="26"/>
      <c r="C886" s="26"/>
      <c r="D886" s="26"/>
      <c r="E886" s="26"/>
      <c r="F886" s="26"/>
      <c r="G886" s="26"/>
      <c r="H886" s="26"/>
      <c r="I886" s="26"/>
      <c r="J886" s="26"/>
      <c r="K886" s="26"/>
      <c r="L886" s="26"/>
      <c r="M886" s="26"/>
      <c r="N886" s="26"/>
      <c r="O886" s="26"/>
      <c r="P886" s="2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row>
    <row r="887" spans="1:193" ht="12.5" x14ac:dyDescent="0.25">
      <c r="A887" s="26"/>
      <c r="B887" s="26"/>
      <c r="C887" s="26"/>
      <c r="D887" s="26"/>
      <c r="E887" s="26"/>
      <c r="F887" s="26"/>
      <c r="G887" s="26"/>
      <c r="H887" s="26"/>
      <c r="I887" s="26"/>
      <c r="J887" s="26"/>
      <c r="K887" s="26"/>
      <c r="L887" s="26"/>
      <c r="M887" s="26"/>
      <c r="N887" s="26"/>
      <c r="O887" s="26"/>
      <c r="P887" s="26"/>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row>
    <row r="888" spans="1:193" ht="12.5" x14ac:dyDescent="0.25">
      <c r="A888" s="26"/>
      <c r="B888" s="26"/>
      <c r="C888" s="26"/>
      <c r="D888" s="26"/>
      <c r="E888" s="26"/>
      <c r="F888" s="26"/>
      <c r="G888" s="26"/>
      <c r="H888" s="26"/>
      <c r="I888" s="26"/>
      <c r="J888" s="26"/>
      <c r="K888" s="26"/>
      <c r="L888" s="26"/>
      <c r="M888" s="26"/>
      <c r="N888" s="26"/>
      <c r="O888" s="26"/>
      <c r="P888" s="26"/>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row>
    <row r="889" spans="1:193" ht="12.5" x14ac:dyDescent="0.25">
      <c r="A889" s="26"/>
      <c r="B889" s="26"/>
      <c r="C889" s="26"/>
      <c r="D889" s="26"/>
      <c r="E889" s="26"/>
      <c r="F889" s="26"/>
      <c r="G889" s="26"/>
      <c r="H889" s="26"/>
      <c r="I889" s="26"/>
      <c r="J889" s="26"/>
      <c r="K889" s="26"/>
      <c r="L889" s="26"/>
      <c r="M889" s="26"/>
      <c r="N889" s="26"/>
      <c r="O889" s="26"/>
      <c r="P889" s="26"/>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row>
    <row r="890" spans="1:193" ht="12.5" x14ac:dyDescent="0.25">
      <c r="A890" s="26"/>
      <c r="B890" s="26"/>
      <c r="C890" s="26"/>
      <c r="D890" s="26"/>
      <c r="E890" s="26"/>
      <c r="F890" s="26"/>
      <c r="G890" s="26"/>
      <c r="H890" s="26"/>
      <c r="I890" s="26"/>
      <c r="J890" s="26"/>
      <c r="K890" s="26"/>
      <c r="L890" s="26"/>
      <c r="M890" s="26"/>
      <c r="N890" s="26"/>
      <c r="O890" s="26"/>
      <c r="P890" s="26"/>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row>
    <row r="891" spans="1:193" ht="12.5" x14ac:dyDescent="0.25">
      <c r="A891" s="26"/>
      <c r="B891" s="26"/>
      <c r="C891" s="26"/>
      <c r="D891" s="26"/>
      <c r="E891" s="26"/>
      <c r="F891" s="26"/>
      <c r="G891" s="26"/>
      <c r="H891" s="26"/>
      <c r="I891" s="26"/>
      <c r="J891" s="26"/>
      <c r="K891" s="26"/>
      <c r="L891" s="26"/>
      <c r="M891" s="26"/>
      <c r="N891" s="26"/>
      <c r="O891" s="26"/>
      <c r="P891" s="26"/>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row>
    <row r="892" spans="1:193" ht="12.5" x14ac:dyDescent="0.25">
      <c r="A892" s="26"/>
      <c r="B892" s="26"/>
      <c r="C892" s="26"/>
      <c r="D892" s="26"/>
      <c r="E892" s="26"/>
      <c r="F892" s="26"/>
      <c r="G892" s="26"/>
      <c r="H892" s="26"/>
      <c r="I892" s="26"/>
      <c r="J892" s="26"/>
      <c r="K892" s="26"/>
      <c r="L892" s="26"/>
      <c r="M892" s="26"/>
      <c r="N892" s="26"/>
      <c r="O892" s="26"/>
      <c r="P892" s="26"/>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row>
    <row r="893" spans="1:193" ht="12.5" x14ac:dyDescent="0.25">
      <c r="A893" s="26"/>
      <c r="B893" s="26"/>
      <c r="C893" s="26"/>
      <c r="D893" s="26"/>
      <c r="E893" s="26"/>
      <c r="F893" s="26"/>
      <c r="G893" s="26"/>
      <c r="H893" s="26"/>
      <c r="I893" s="26"/>
      <c r="J893" s="26"/>
      <c r="K893" s="26"/>
      <c r="L893" s="26"/>
      <c r="M893" s="26"/>
      <c r="N893" s="26"/>
      <c r="O893" s="26"/>
      <c r="P893" s="26"/>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row>
    <row r="894" spans="1:193" ht="12.5" x14ac:dyDescent="0.25">
      <c r="A894" s="26"/>
      <c r="B894" s="26"/>
      <c r="C894" s="26"/>
      <c r="D894" s="26"/>
      <c r="E894" s="26"/>
      <c r="F894" s="26"/>
      <c r="G894" s="26"/>
      <c r="H894" s="26"/>
      <c r="I894" s="26"/>
      <c r="J894" s="26"/>
      <c r="K894" s="26"/>
      <c r="L894" s="26"/>
      <c r="M894" s="26"/>
      <c r="N894" s="26"/>
      <c r="O894" s="26"/>
      <c r="P894" s="26"/>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row>
    <row r="895" spans="1:193" ht="12.5" x14ac:dyDescent="0.25">
      <c r="A895" s="26"/>
      <c r="B895" s="26"/>
      <c r="C895" s="26"/>
      <c r="D895" s="26"/>
      <c r="E895" s="26"/>
      <c r="F895" s="26"/>
      <c r="G895" s="26"/>
      <c r="H895" s="26"/>
      <c r="I895" s="26"/>
      <c r="J895" s="26"/>
      <c r="K895" s="26"/>
      <c r="L895" s="26"/>
      <c r="M895" s="26"/>
      <c r="N895" s="26"/>
      <c r="O895" s="26"/>
      <c r="P895" s="26"/>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row>
    <row r="896" spans="1:193" ht="12.5" x14ac:dyDescent="0.25">
      <c r="A896" s="26"/>
      <c r="B896" s="26"/>
      <c r="C896" s="26"/>
      <c r="D896" s="26"/>
      <c r="E896" s="26"/>
      <c r="F896" s="26"/>
      <c r="G896" s="26"/>
      <c r="H896" s="26"/>
      <c r="I896" s="26"/>
      <c r="J896" s="26"/>
      <c r="K896" s="26"/>
      <c r="L896" s="26"/>
      <c r="M896" s="26"/>
      <c r="N896" s="26"/>
      <c r="O896" s="26"/>
      <c r="P896" s="2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row>
    <row r="897" spans="1:193" ht="12.5" x14ac:dyDescent="0.25">
      <c r="A897" s="26"/>
      <c r="B897" s="26"/>
      <c r="C897" s="26"/>
      <c r="D897" s="26"/>
      <c r="E897" s="26"/>
      <c r="F897" s="26"/>
      <c r="G897" s="26"/>
      <c r="H897" s="26"/>
      <c r="I897" s="26"/>
      <c r="J897" s="26"/>
      <c r="K897" s="26"/>
      <c r="L897" s="26"/>
      <c r="M897" s="26"/>
      <c r="N897" s="26"/>
      <c r="O897" s="26"/>
      <c r="P897" s="26"/>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row>
    <row r="898" spans="1:193" ht="12.5" x14ac:dyDescent="0.25">
      <c r="A898" s="26"/>
      <c r="B898" s="26"/>
      <c r="C898" s="26"/>
      <c r="D898" s="26"/>
      <c r="E898" s="26"/>
      <c r="F898" s="26"/>
      <c r="G898" s="26"/>
      <c r="H898" s="26"/>
      <c r="I898" s="26"/>
      <c r="J898" s="26"/>
      <c r="K898" s="26"/>
      <c r="L898" s="26"/>
      <c r="M898" s="26"/>
      <c r="N898" s="26"/>
      <c r="O898" s="26"/>
      <c r="P898" s="26"/>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row>
    <row r="899" spans="1:193" ht="12.5" x14ac:dyDescent="0.25">
      <c r="A899" s="26"/>
      <c r="B899" s="26"/>
      <c r="C899" s="26"/>
      <c r="D899" s="26"/>
      <c r="E899" s="26"/>
      <c r="F899" s="26"/>
      <c r="G899" s="26"/>
      <c r="H899" s="26"/>
      <c r="I899" s="26"/>
      <c r="J899" s="26"/>
      <c r="K899" s="26"/>
      <c r="L899" s="26"/>
      <c r="M899" s="26"/>
      <c r="N899" s="26"/>
      <c r="O899" s="26"/>
      <c r="P899" s="26"/>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row>
    <row r="900" spans="1:193" ht="12.5" x14ac:dyDescent="0.25">
      <c r="A900" s="26"/>
      <c r="B900" s="26"/>
      <c r="C900" s="26"/>
      <c r="D900" s="26"/>
      <c r="E900" s="26"/>
      <c r="F900" s="26"/>
      <c r="G900" s="26"/>
      <c r="H900" s="26"/>
      <c r="I900" s="26"/>
      <c r="J900" s="26"/>
      <c r="K900" s="26"/>
      <c r="L900" s="26"/>
      <c r="M900" s="26"/>
      <c r="N900" s="26"/>
      <c r="O900" s="26"/>
      <c r="P900" s="26"/>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row>
    <row r="901" spans="1:193" ht="12.5" x14ac:dyDescent="0.25">
      <c r="A901" s="26"/>
      <c r="B901" s="26"/>
      <c r="C901" s="26"/>
      <c r="D901" s="26"/>
      <c r="E901" s="26"/>
      <c r="F901" s="26"/>
      <c r="G901" s="26"/>
      <c r="H901" s="26"/>
      <c r="I901" s="26"/>
      <c r="J901" s="26"/>
      <c r="K901" s="26"/>
      <c r="L901" s="26"/>
      <c r="M901" s="26"/>
      <c r="N901" s="26"/>
      <c r="O901" s="26"/>
      <c r="P901" s="26"/>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row>
    <row r="902" spans="1:193" ht="12.5" x14ac:dyDescent="0.25">
      <c r="A902" s="26"/>
      <c r="B902" s="26"/>
      <c r="C902" s="26"/>
      <c r="D902" s="26"/>
      <c r="E902" s="26"/>
      <c r="F902" s="26"/>
      <c r="G902" s="26"/>
      <c r="H902" s="26"/>
      <c r="I902" s="26"/>
      <c r="J902" s="26"/>
      <c r="K902" s="26"/>
      <c r="L902" s="26"/>
      <c r="M902" s="26"/>
      <c r="N902" s="26"/>
      <c r="O902" s="26"/>
      <c r="P902" s="26"/>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row>
    <row r="903" spans="1:193" ht="12.5" x14ac:dyDescent="0.25">
      <c r="A903" s="26"/>
      <c r="B903" s="26"/>
      <c r="C903" s="26"/>
      <c r="D903" s="26"/>
      <c r="E903" s="26"/>
      <c r="F903" s="26"/>
      <c r="G903" s="26"/>
      <c r="H903" s="26"/>
      <c r="I903" s="26"/>
      <c r="J903" s="26"/>
      <c r="K903" s="26"/>
      <c r="L903" s="26"/>
      <c r="M903" s="26"/>
      <c r="N903" s="26"/>
      <c r="O903" s="26"/>
      <c r="P903" s="26"/>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row>
    <row r="904" spans="1:193" ht="12.5" x14ac:dyDescent="0.25">
      <c r="A904" s="26"/>
      <c r="B904" s="26"/>
      <c r="C904" s="26"/>
      <c r="D904" s="26"/>
      <c r="E904" s="26"/>
      <c r="F904" s="26"/>
      <c r="G904" s="26"/>
      <c r="H904" s="26"/>
      <c r="I904" s="26"/>
      <c r="J904" s="26"/>
      <c r="K904" s="26"/>
      <c r="L904" s="26"/>
      <c r="M904" s="26"/>
      <c r="N904" s="26"/>
      <c r="O904" s="26"/>
      <c r="P904" s="26"/>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row>
    <row r="905" spans="1:193" ht="12.5" x14ac:dyDescent="0.25">
      <c r="A905" s="26"/>
      <c r="B905" s="26"/>
      <c r="C905" s="26"/>
      <c r="D905" s="26"/>
      <c r="E905" s="26"/>
      <c r="F905" s="26"/>
      <c r="G905" s="26"/>
      <c r="H905" s="26"/>
      <c r="I905" s="26"/>
      <c r="J905" s="26"/>
      <c r="K905" s="26"/>
      <c r="L905" s="26"/>
      <c r="M905" s="26"/>
      <c r="N905" s="26"/>
      <c r="O905" s="26"/>
      <c r="P905" s="26"/>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row>
    <row r="906" spans="1:193" ht="12.5" x14ac:dyDescent="0.25">
      <c r="A906" s="26"/>
      <c r="B906" s="26"/>
      <c r="C906" s="26"/>
      <c r="D906" s="26"/>
      <c r="E906" s="26"/>
      <c r="F906" s="26"/>
      <c r="G906" s="26"/>
      <c r="H906" s="26"/>
      <c r="I906" s="26"/>
      <c r="J906" s="26"/>
      <c r="K906" s="26"/>
      <c r="L906" s="26"/>
      <c r="M906" s="26"/>
      <c r="N906" s="26"/>
      <c r="O906" s="26"/>
      <c r="P906" s="2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row>
    <row r="907" spans="1:193" ht="12.5" x14ac:dyDescent="0.25">
      <c r="A907" s="26"/>
      <c r="B907" s="26"/>
      <c r="C907" s="26"/>
      <c r="D907" s="26"/>
      <c r="E907" s="26"/>
      <c r="F907" s="26"/>
      <c r="G907" s="26"/>
      <c r="H907" s="26"/>
      <c r="I907" s="26"/>
      <c r="J907" s="26"/>
      <c r="K907" s="26"/>
      <c r="L907" s="26"/>
      <c r="M907" s="26"/>
      <c r="N907" s="26"/>
      <c r="O907" s="26"/>
      <c r="P907" s="26"/>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row>
    <row r="908" spans="1:193" ht="12.5" x14ac:dyDescent="0.25">
      <c r="A908" s="26"/>
      <c r="B908" s="26"/>
      <c r="C908" s="26"/>
      <c r="D908" s="26"/>
      <c r="E908" s="26"/>
      <c r="F908" s="26"/>
      <c r="G908" s="26"/>
      <c r="H908" s="26"/>
      <c r="I908" s="26"/>
      <c r="J908" s="26"/>
      <c r="K908" s="26"/>
      <c r="L908" s="26"/>
      <c r="M908" s="26"/>
      <c r="N908" s="26"/>
      <c r="O908" s="26"/>
      <c r="P908" s="26"/>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row>
    <row r="909" spans="1:193" ht="12.5" x14ac:dyDescent="0.25">
      <c r="A909" s="26"/>
      <c r="B909" s="26"/>
      <c r="C909" s="26"/>
      <c r="D909" s="26"/>
      <c r="E909" s="26"/>
      <c r="F909" s="26"/>
      <c r="G909" s="26"/>
      <c r="H909" s="26"/>
      <c r="I909" s="26"/>
      <c r="J909" s="26"/>
      <c r="K909" s="26"/>
      <c r="L909" s="26"/>
      <c r="M909" s="26"/>
      <c r="N909" s="26"/>
      <c r="O909" s="26"/>
      <c r="P909" s="26"/>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row>
    <row r="910" spans="1:193" ht="12.5" x14ac:dyDescent="0.25">
      <c r="A910" s="26"/>
      <c r="B910" s="26"/>
      <c r="C910" s="26"/>
      <c r="D910" s="26"/>
      <c r="E910" s="26"/>
      <c r="F910" s="26"/>
      <c r="G910" s="26"/>
      <c r="H910" s="26"/>
      <c r="I910" s="26"/>
      <c r="J910" s="26"/>
      <c r="K910" s="26"/>
      <c r="L910" s="26"/>
      <c r="M910" s="26"/>
      <c r="N910" s="26"/>
      <c r="O910" s="26"/>
      <c r="P910" s="26"/>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row>
    <row r="911" spans="1:193" ht="12.5" x14ac:dyDescent="0.25">
      <c r="A911" s="26"/>
      <c r="B911" s="26"/>
      <c r="C911" s="26"/>
      <c r="D911" s="26"/>
      <c r="E911" s="26"/>
      <c r="F911" s="26"/>
      <c r="G911" s="26"/>
      <c r="H911" s="26"/>
      <c r="I911" s="26"/>
      <c r="J911" s="26"/>
      <c r="K911" s="26"/>
      <c r="L911" s="26"/>
      <c r="M911" s="26"/>
      <c r="N911" s="26"/>
      <c r="O911" s="26"/>
      <c r="P911" s="26"/>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row>
    <row r="912" spans="1:193" ht="12.5" x14ac:dyDescent="0.25">
      <c r="A912" s="26"/>
      <c r="B912" s="26"/>
      <c r="C912" s="26"/>
      <c r="D912" s="26"/>
      <c r="E912" s="26"/>
      <c r="F912" s="26"/>
      <c r="G912" s="26"/>
      <c r="H912" s="26"/>
      <c r="I912" s="26"/>
      <c r="J912" s="26"/>
      <c r="K912" s="26"/>
      <c r="L912" s="26"/>
      <c r="M912" s="26"/>
      <c r="N912" s="26"/>
      <c r="O912" s="26"/>
      <c r="P912" s="26"/>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row>
    <row r="913" spans="1:193" ht="12.5" x14ac:dyDescent="0.25">
      <c r="A913" s="26"/>
      <c r="B913" s="26"/>
      <c r="C913" s="26"/>
      <c r="D913" s="26"/>
      <c r="E913" s="26"/>
      <c r="F913" s="26"/>
      <c r="G913" s="26"/>
      <c r="H913" s="26"/>
      <c r="I913" s="26"/>
      <c r="J913" s="26"/>
      <c r="K913" s="26"/>
      <c r="L913" s="26"/>
      <c r="M913" s="26"/>
      <c r="N913" s="26"/>
      <c r="O913" s="26"/>
      <c r="P913" s="26"/>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row>
    <row r="914" spans="1:193" ht="12.5" x14ac:dyDescent="0.25">
      <c r="A914" s="26"/>
      <c r="B914" s="26"/>
      <c r="C914" s="26"/>
      <c r="D914" s="26"/>
      <c r="E914" s="26"/>
      <c r="F914" s="26"/>
      <c r="G914" s="26"/>
      <c r="H914" s="26"/>
      <c r="I914" s="26"/>
      <c r="J914" s="26"/>
      <c r="K914" s="26"/>
      <c r="L914" s="26"/>
      <c r="M914" s="26"/>
      <c r="N914" s="26"/>
      <c r="O914" s="26"/>
      <c r="P914" s="26"/>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row>
    <row r="915" spans="1:193" ht="12.5" x14ac:dyDescent="0.25">
      <c r="A915" s="26"/>
      <c r="B915" s="26"/>
      <c r="C915" s="26"/>
      <c r="D915" s="26"/>
      <c r="E915" s="26"/>
      <c r="F915" s="26"/>
      <c r="G915" s="26"/>
      <c r="H915" s="26"/>
      <c r="I915" s="26"/>
      <c r="J915" s="26"/>
      <c r="K915" s="26"/>
      <c r="L915" s="26"/>
      <c r="M915" s="26"/>
      <c r="N915" s="26"/>
      <c r="O915" s="26"/>
      <c r="P915" s="26"/>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row>
    <row r="916" spans="1:193" ht="12.5" x14ac:dyDescent="0.25">
      <c r="A916" s="26"/>
      <c r="B916" s="26"/>
      <c r="C916" s="26"/>
      <c r="D916" s="26"/>
      <c r="E916" s="26"/>
      <c r="F916" s="26"/>
      <c r="G916" s="26"/>
      <c r="H916" s="26"/>
      <c r="I916" s="26"/>
      <c r="J916" s="26"/>
      <c r="K916" s="26"/>
      <c r="L916" s="26"/>
      <c r="M916" s="26"/>
      <c r="N916" s="26"/>
      <c r="O916" s="26"/>
      <c r="P916" s="2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row>
    <row r="917" spans="1:193" ht="12.5" x14ac:dyDescent="0.25">
      <c r="A917" s="26"/>
      <c r="B917" s="26"/>
      <c r="C917" s="26"/>
      <c r="D917" s="26"/>
      <c r="E917" s="26"/>
      <c r="F917" s="26"/>
      <c r="G917" s="26"/>
      <c r="H917" s="26"/>
      <c r="I917" s="26"/>
      <c r="J917" s="26"/>
      <c r="K917" s="26"/>
      <c r="L917" s="26"/>
      <c r="M917" s="26"/>
      <c r="N917" s="26"/>
      <c r="O917" s="26"/>
      <c r="P917" s="26"/>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row>
    <row r="918" spans="1:193" ht="12.5" x14ac:dyDescent="0.25">
      <c r="A918" s="26"/>
      <c r="B918" s="26"/>
      <c r="C918" s="26"/>
      <c r="D918" s="26"/>
      <c r="E918" s="26"/>
      <c r="F918" s="26"/>
      <c r="G918" s="26"/>
      <c r="H918" s="26"/>
      <c r="I918" s="26"/>
      <c r="J918" s="26"/>
      <c r="K918" s="26"/>
      <c r="L918" s="26"/>
      <c r="M918" s="26"/>
      <c r="N918" s="26"/>
      <c r="O918" s="26"/>
      <c r="P918" s="26"/>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row>
    <row r="919" spans="1:193" ht="12.5" x14ac:dyDescent="0.25">
      <c r="A919" s="26"/>
      <c r="B919" s="26"/>
      <c r="C919" s="26"/>
      <c r="D919" s="26"/>
      <c r="E919" s="26"/>
      <c r="F919" s="26"/>
      <c r="G919" s="26"/>
      <c r="H919" s="26"/>
      <c r="I919" s="26"/>
      <c r="J919" s="26"/>
      <c r="K919" s="26"/>
      <c r="L919" s="26"/>
      <c r="M919" s="26"/>
      <c r="N919" s="26"/>
      <c r="O919" s="26"/>
      <c r="P919" s="26"/>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row>
    <row r="920" spans="1:193" ht="12.5" x14ac:dyDescent="0.25">
      <c r="A920" s="26"/>
      <c r="B920" s="26"/>
      <c r="C920" s="26"/>
      <c r="D920" s="26"/>
      <c r="E920" s="26"/>
      <c r="F920" s="26"/>
      <c r="G920" s="26"/>
      <c r="H920" s="26"/>
      <c r="I920" s="26"/>
      <c r="J920" s="26"/>
      <c r="K920" s="26"/>
      <c r="L920" s="26"/>
      <c r="M920" s="26"/>
      <c r="N920" s="26"/>
      <c r="O920" s="26"/>
      <c r="P920" s="26"/>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row>
    <row r="921" spans="1:193" ht="12.5" x14ac:dyDescent="0.25">
      <c r="A921" s="26"/>
      <c r="B921" s="26"/>
      <c r="C921" s="26"/>
      <c r="D921" s="26"/>
      <c r="E921" s="26"/>
      <c r="F921" s="26"/>
      <c r="G921" s="26"/>
      <c r="H921" s="26"/>
      <c r="I921" s="26"/>
      <c r="J921" s="26"/>
      <c r="K921" s="26"/>
      <c r="L921" s="26"/>
      <c r="M921" s="26"/>
      <c r="N921" s="26"/>
      <c r="O921" s="26"/>
      <c r="P921" s="26"/>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row>
    <row r="922" spans="1:193" ht="12.5" x14ac:dyDescent="0.25">
      <c r="A922" s="26"/>
      <c r="B922" s="26"/>
      <c r="C922" s="26"/>
      <c r="D922" s="26"/>
      <c r="E922" s="26"/>
      <c r="F922" s="26"/>
      <c r="G922" s="26"/>
      <c r="H922" s="26"/>
      <c r="I922" s="26"/>
      <c r="J922" s="26"/>
      <c r="K922" s="26"/>
      <c r="L922" s="26"/>
      <c r="M922" s="26"/>
      <c r="N922" s="26"/>
      <c r="O922" s="26"/>
      <c r="P922" s="26"/>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row>
    <row r="923" spans="1:193" ht="12.5" x14ac:dyDescent="0.25">
      <c r="A923" s="26"/>
      <c r="B923" s="26"/>
      <c r="C923" s="26"/>
      <c r="D923" s="26"/>
      <c r="E923" s="26"/>
      <c r="F923" s="26"/>
      <c r="G923" s="26"/>
      <c r="H923" s="26"/>
      <c r="I923" s="26"/>
      <c r="J923" s="26"/>
      <c r="K923" s="26"/>
      <c r="L923" s="26"/>
      <c r="M923" s="26"/>
      <c r="N923" s="26"/>
      <c r="O923" s="26"/>
      <c r="P923" s="26"/>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row>
    <row r="924" spans="1:193" ht="12.5" x14ac:dyDescent="0.25">
      <c r="A924" s="26"/>
      <c r="B924" s="26"/>
      <c r="C924" s="26"/>
      <c r="D924" s="26"/>
      <c r="E924" s="26"/>
      <c r="F924" s="26"/>
      <c r="G924" s="26"/>
      <c r="H924" s="26"/>
      <c r="I924" s="26"/>
      <c r="J924" s="26"/>
      <c r="K924" s="26"/>
      <c r="L924" s="26"/>
      <c r="M924" s="26"/>
      <c r="N924" s="26"/>
      <c r="O924" s="26"/>
      <c r="P924" s="26"/>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row>
    <row r="925" spans="1:193" ht="12.5" x14ac:dyDescent="0.25">
      <c r="A925" s="26"/>
      <c r="B925" s="26"/>
      <c r="C925" s="26"/>
      <c r="D925" s="26"/>
      <c r="E925" s="26"/>
      <c r="F925" s="26"/>
      <c r="G925" s="26"/>
      <c r="H925" s="26"/>
      <c r="I925" s="26"/>
      <c r="J925" s="26"/>
      <c r="K925" s="26"/>
      <c r="L925" s="26"/>
      <c r="M925" s="26"/>
      <c r="N925" s="26"/>
      <c r="O925" s="26"/>
      <c r="P925" s="26"/>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row>
    <row r="926" spans="1:193" ht="12.5" x14ac:dyDescent="0.25">
      <c r="A926" s="26"/>
      <c r="B926" s="26"/>
      <c r="C926" s="26"/>
      <c r="D926" s="26"/>
      <c r="E926" s="26"/>
      <c r="F926" s="26"/>
      <c r="G926" s="26"/>
      <c r="H926" s="26"/>
      <c r="I926" s="26"/>
      <c r="J926" s="26"/>
      <c r="K926" s="26"/>
      <c r="L926" s="26"/>
      <c r="M926" s="26"/>
      <c r="N926" s="26"/>
      <c r="O926" s="26"/>
      <c r="P926" s="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row>
    <row r="927" spans="1:193" ht="12.5" x14ac:dyDescent="0.25">
      <c r="A927" s="26"/>
      <c r="B927" s="26"/>
      <c r="C927" s="26"/>
      <c r="D927" s="26"/>
      <c r="E927" s="26"/>
      <c r="F927" s="26"/>
      <c r="G927" s="26"/>
      <c r="H927" s="26"/>
      <c r="I927" s="26"/>
      <c r="J927" s="26"/>
      <c r="K927" s="26"/>
      <c r="L927" s="26"/>
      <c r="M927" s="26"/>
      <c r="N927" s="26"/>
      <c r="O927" s="26"/>
      <c r="P927" s="26"/>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row>
    <row r="928" spans="1:193" ht="12.5" x14ac:dyDescent="0.25">
      <c r="A928" s="26"/>
      <c r="B928" s="26"/>
      <c r="C928" s="26"/>
      <c r="D928" s="26"/>
      <c r="E928" s="26"/>
      <c r="F928" s="26"/>
      <c r="G928" s="26"/>
      <c r="H928" s="26"/>
      <c r="I928" s="26"/>
      <c r="J928" s="26"/>
      <c r="K928" s="26"/>
      <c r="L928" s="26"/>
      <c r="M928" s="26"/>
      <c r="N928" s="26"/>
      <c r="O928" s="26"/>
      <c r="P928" s="26"/>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row>
    <row r="929" spans="1:132" ht="12.5" x14ac:dyDescent="0.25">
      <c r="A929" s="26"/>
      <c r="B929" s="26"/>
      <c r="C929" s="26"/>
      <c r="D929" s="26"/>
      <c r="E929" s="26"/>
      <c r="F929" s="26"/>
      <c r="G929" s="26"/>
      <c r="H929" s="26"/>
      <c r="I929" s="26"/>
      <c r="J929" s="26"/>
      <c r="K929" s="26"/>
      <c r="L929" s="26"/>
      <c r="M929" s="26"/>
      <c r="N929" s="26"/>
      <c r="O929" s="26"/>
      <c r="P929" s="26"/>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row>
    <row r="930" spans="1:132" ht="12.5" x14ac:dyDescent="0.25">
      <c r="A930" s="26"/>
      <c r="B930" s="26"/>
      <c r="C930" s="26"/>
      <c r="D930" s="26"/>
      <c r="E930" s="26"/>
      <c r="F930" s="26"/>
      <c r="G930" s="26"/>
      <c r="H930" s="26"/>
      <c r="I930" s="26"/>
      <c r="J930" s="26"/>
      <c r="K930" s="26"/>
      <c r="L930" s="26"/>
      <c r="M930" s="26"/>
      <c r="N930" s="26"/>
      <c r="O930" s="26"/>
      <c r="P930" s="26"/>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row>
    <row r="931" spans="1:132" ht="12.5" x14ac:dyDescent="0.25">
      <c r="A931" s="26"/>
      <c r="B931" s="26"/>
      <c r="C931" s="26"/>
      <c r="D931" s="26"/>
      <c r="E931" s="26"/>
      <c r="F931" s="26"/>
      <c r="G931" s="26"/>
      <c r="H931" s="26"/>
      <c r="I931" s="26"/>
      <c r="J931" s="26"/>
      <c r="K931" s="26"/>
      <c r="L931" s="26"/>
      <c r="M931" s="26"/>
      <c r="N931" s="26"/>
      <c r="O931" s="26"/>
      <c r="P931" s="26"/>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row>
    <row r="932" spans="1:132" ht="12.5" x14ac:dyDescent="0.25">
      <c r="A932" s="26"/>
      <c r="B932" s="26"/>
      <c r="C932" s="26"/>
      <c r="D932" s="26"/>
      <c r="E932" s="26"/>
      <c r="F932" s="26"/>
      <c r="G932" s="26"/>
      <c r="H932" s="26"/>
      <c r="I932" s="26"/>
      <c r="J932" s="26"/>
      <c r="K932" s="26"/>
      <c r="L932" s="26"/>
      <c r="M932" s="26"/>
      <c r="N932" s="26"/>
      <c r="O932" s="26"/>
      <c r="P932" s="26"/>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row>
    <row r="933" spans="1:132" ht="12.5" x14ac:dyDescent="0.25">
      <c r="A933" s="26"/>
      <c r="B933" s="26"/>
      <c r="C933" s="26"/>
      <c r="D933" s="26"/>
      <c r="E933" s="26"/>
      <c r="F933" s="26"/>
      <c r="G933" s="26"/>
      <c r="H933" s="26"/>
      <c r="I933" s="26"/>
      <c r="J933" s="26"/>
      <c r="K933" s="26"/>
      <c r="L933" s="26"/>
      <c r="M933" s="26"/>
      <c r="N933" s="26"/>
      <c r="O933" s="26"/>
      <c r="P933" s="26"/>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row>
    <row r="934" spans="1:132" ht="12.5" x14ac:dyDescent="0.25">
      <c r="A934" s="26"/>
      <c r="B934" s="26"/>
      <c r="C934" s="26"/>
      <c r="D934" s="26"/>
      <c r="E934" s="26"/>
      <c r="F934" s="26"/>
      <c r="G934" s="26"/>
      <c r="H934" s="26"/>
      <c r="I934" s="26"/>
      <c r="J934" s="26"/>
      <c r="K934" s="26"/>
      <c r="L934" s="26"/>
      <c r="M934" s="26"/>
      <c r="N934" s="26"/>
      <c r="O934" s="26"/>
      <c r="P934" s="26"/>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row>
    <row r="935" spans="1:132" ht="12.5" x14ac:dyDescent="0.25">
      <c r="A935" s="26"/>
      <c r="B935" s="26"/>
      <c r="C935" s="26"/>
      <c r="D935" s="26"/>
      <c r="E935" s="26"/>
      <c r="F935" s="26"/>
      <c r="G935" s="26"/>
      <c r="H935" s="26"/>
      <c r="I935" s="26"/>
      <c r="J935" s="26"/>
      <c r="K935" s="26"/>
      <c r="L935" s="26"/>
      <c r="M935" s="26"/>
      <c r="N935" s="26"/>
      <c r="O935" s="26"/>
      <c r="P935" s="26"/>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row>
    <row r="936" spans="1:132" ht="12.5" x14ac:dyDescent="0.25">
      <c r="A936" s="26"/>
      <c r="B936" s="26"/>
      <c r="C936" s="26"/>
      <c r="D936" s="26"/>
      <c r="E936" s="26"/>
      <c r="F936" s="26"/>
      <c r="G936" s="26"/>
      <c r="H936" s="26"/>
      <c r="I936" s="26"/>
      <c r="J936" s="26"/>
      <c r="K936" s="26"/>
      <c r="L936" s="26"/>
      <c r="M936" s="26"/>
      <c r="N936" s="26"/>
      <c r="O936" s="26"/>
      <c r="P936" s="2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row>
    <row r="937" spans="1:132" ht="12.5" x14ac:dyDescent="0.25">
      <c r="A937" s="26"/>
      <c r="B937" s="26"/>
      <c r="C937" s="26"/>
      <c r="D937" s="26"/>
      <c r="E937" s="26"/>
      <c r="F937" s="26"/>
      <c r="G937" s="26"/>
      <c r="H937" s="26"/>
      <c r="I937" s="26"/>
      <c r="J937" s="26"/>
      <c r="K937" s="26"/>
      <c r="L937" s="26"/>
      <c r="M937" s="26"/>
      <c r="N937" s="26"/>
      <c r="O937" s="26"/>
      <c r="P937" s="26"/>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row>
    <row r="938" spans="1:132" ht="12.5" x14ac:dyDescent="0.25">
      <c r="A938" s="26"/>
      <c r="B938" s="26"/>
      <c r="C938" s="26"/>
      <c r="D938" s="26"/>
      <c r="E938" s="26"/>
      <c r="F938" s="26"/>
      <c r="G938" s="26"/>
      <c r="H938" s="26"/>
      <c r="I938" s="26"/>
      <c r="J938" s="26"/>
      <c r="K938" s="26"/>
      <c r="L938" s="26"/>
      <c r="M938" s="26"/>
      <c r="N938" s="26"/>
      <c r="O938" s="26"/>
      <c r="P938" s="26"/>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row>
    <row r="939" spans="1:132" ht="12.5" x14ac:dyDescent="0.25">
      <c r="A939" s="26"/>
      <c r="B939" s="26"/>
      <c r="C939" s="26"/>
      <c r="D939" s="26"/>
      <c r="E939" s="26"/>
      <c r="F939" s="26"/>
      <c r="G939" s="26"/>
      <c r="H939" s="26"/>
      <c r="I939" s="26"/>
      <c r="J939" s="26"/>
      <c r="K939" s="26"/>
      <c r="L939" s="26"/>
      <c r="M939" s="26"/>
      <c r="N939" s="26"/>
      <c r="O939" s="26"/>
      <c r="P939" s="26"/>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row>
    <row r="940" spans="1:132" ht="12.5" x14ac:dyDescent="0.25">
      <c r="A940" s="26"/>
      <c r="B940" s="26"/>
      <c r="C940" s="26"/>
      <c r="D940" s="26"/>
      <c r="E940" s="26"/>
      <c r="F940" s="26"/>
      <c r="G940" s="26"/>
      <c r="H940" s="26"/>
      <c r="I940" s="26"/>
      <c r="J940" s="26"/>
      <c r="K940" s="26"/>
      <c r="L940" s="26"/>
      <c r="M940" s="26"/>
      <c r="N940" s="26"/>
      <c r="O940" s="26"/>
      <c r="P940" s="26"/>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row>
    <row r="941" spans="1:132" ht="12.5" x14ac:dyDescent="0.25">
      <c r="A941" s="26"/>
      <c r="B941" s="26"/>
      <c r="C941" s="26"/>
      <c r="D941" s="26"/>
      <c r="E941" s="26"/>
      <c r="F941" s="26"/>
      <c r="G941" s="26"/>
      <c r="H941" s="26"/>
      <c r="I941" s="26"/>
      <c r="J941" s="26"/>
      <c r="K941" s="26"/>
      <c r="L941" s="26"/>
      <c r="M941" s="26"/>
      <c r="N941" s="26"/>
      <c r="O941" s="26"/>
      <c r="P941" s="26"/>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row>
    <row r="942" spans="1:132" ht="12.5" x14ac:dyDescent="0.25">
      <c r="A942" s="26"/>
      <c r="B942" s="26"/>
      <c r="C942" s="26"/>
      <c r="D942" s="26"/>
      <c r="E942" s="26"/>
      <c r="F942" s="26"/>
      <c r="G942" s="26"/>
      <c r="H942" s="26"/>
      <c r="I942" s="26"/>
      <c r="J942" s="26"/>
      <c r="K942" s="26"/>
      <c r="L942" s="26"/>
      <c r="M942" s="26"/>
      <c r="N942" s="26"/>
      <c r="O942" s="26"/>
      <c r="P942" s="26"/>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row>
    <row r="943" spans="1:132" ht="12.5" x14ac:dyDescent="0.25">
      <c r="A943" s="26"/>
      <c r="B943" s="26"/>
      <c r="C943" s="26"/>
      <c r="D943" s="26"/>
      <c r="E943" s="26"/>
      <c r="F943" s="26"/>
      <c r="G943" s="26"/>
      <c r="H943" s="26"/>
      <c r="I943" s="26"/>
      <c r="J943" s="26"/>
      <c r="K943" s="26"/>
      <c r="L943" s="26"/>
      <c r="M943" s="26"/>
      <c r="N943" s="26"/>
      <c r="O943" s="26"/>
      <c r="P943" s="26"/>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row>
    <row r="944" spans="1:132" ht="12.5" x14ac:dyDescent="0.25">
      <c r="A944" s="26"/>
      <c r="B944" s="26"/>
      <c r="C944" s="26"/>
      <c r="D944" s="26"/>
      <c r="E944" s="26"/>
      <c r="F944" s="26"/>
      <c r="G944" s="26"/>
      <c r="H944" s="26"/>
      <c r="I944" s="26"/>
      <c r="J944" s="26"/>
      <c r="K944" s="26"/>
      <c r="L944" s="26"/>
      <c r="M944" s="26"/>
      <c r="N944" s="26"/>
      <c r="O944" s="26"/>
      <c r="P944" s="26"/>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row>
    <row r="945" spans="1:132" ht="12.5" x14ac:dyDescent="0.25">
      <c r="A945" s="26"/>
      <c r="B945" s="26"/>
      <c r="C945" s="26"/>
      <c r="D945" s="26"/>
      <c r="E945" s="26"/>
      <c r="F945" s="26"/>
      <c r="G945" s="26"/>
      <c r="H945" s="26"/>
      <c r="I945" s="26"/>
      <c r="J945" s="26"/>
      <c r="K945" s="26"/>
      <c r="L945" s="26"/>
      <c r="M945" s="26"/>
      <c r="N945" s="26"/>
      <c r="O945" s="26"/>
      <c r="P945" s="26"/>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row>
    <row r="946" spans="1:132" ht="12.5" x14ac:dyDescent="0.25">
      <c r="A946" s="26"/>
      <c r="B946" s="26"/>
      <c r="C946" s="26"/>
      <c r="D946" s="26"/>
      <c r="E946" s="26"/>
      <c r="F946" s="26"/>
      <c r="G946" s="26"/>
      <c r="H946" s="26"/>
      <c r="I946" s="26"/>
      <c r="J946" s="26"/>
      <c r="K946" s="26"/>
      <c r="L946" s="26"/>
      <c r="M946" s="26"/>
      <c r="N946" s="26"/>
      <c r="O946" s="26"/>
      <c r="P946" s="2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row>
    <row r="947" spans="1:132" ht="12.5" x14ac:dyDescent="0.25">
      <c r="A947" s="26"/>
      <c r="B947" s="26"/>
      <c r="C947" s="26"/>
      <c r="D947" s="26"/>
      <c r="E947" s="26"/>
      <c r="F947" s="26"/>
      <c r="G947" s="26"/>
      <c r="H947" s="26"/>
      <c r="I947" s="26"/>
      <c r="J947" s="26"/>
      <c r="K947" s="26"/>
      <c r="L947" s="26"/>
      <c r="M947" s="26"/>
      <c r="N947" s="26"/>
      <c r="O947" s="26"/>
      <c r="P947" s="26"/>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row>
    <row r="948" spans="1:132" ht="12.5" x14ac:dyDescent="0.25">
      <c r="A948" s="26"/>
      <c r="B948" s="26"/>
      <c r="C948" s="26"/>
      <c r="D948" s="26"/>
      <c r="E948" s="26"/>
      <c r="F948" s="26"/>
      <c r="G948" s="26"/>
      <c r="H948" s="26"/>
      <c r="I948" s="26"/>
      <c r="J948" s="26"/>
      <c r="K948" s="26"/>
      <c r="L948" s="26"/>
      <c r="M948" s="26"/>
      <c r="N948" s="26"/>
      <c r="O948" s="26"/>
      <c r="P948" s="26"/>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row>
    <row r="949" spans="1:132" ht="12.5" x14ac:dyDescent="0.25">
      <c r="A949" s="26"/>
      <c r="B949" s="26"/>
      <c r="C949" s="26"/>
      <c r="D949" s="26"/>
      <c r="E949" s="26"/>
      <c r="F949" s="26"/>
      <c r="G949" s="26"/>
      <c r="H949" s="26"/>
      <c r="I949" s="26"/>
      <c r="J949" s="26"/>
      <c r="K949" s="26"/>
      <c r="L949" s="26"/>
      <c r="M949" s="26"/>
      <c r="N949" s="26"/>
      <c r="O949" s="26"/>
      <c r="P949" s="26"/>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row>
    <row r="950" spans="1:132" ht="12.5" x14ac:dyDescent="0.25">
      <c r="A950" s="26"/>
      <c r="B950" s="26"/>
      <c r="C950" s="26"/>
      <c r="D950" s="26"/>
      <c r="E950" s="26"/>
      <c r="F950" s="26"/>
      <c r="G950" s="26"/>
      <c r="H950" s="26"/>
      <c r="I950" s="26"/>
      <c r="J950" s="26"/>
      <c r="K950" s="26"/>
      <c r="L950" s="26"/>
      <c r="M950" s="26"/>
      <c r="N950" s="26"/>
      <c r="O950" s="26"/>
      <c r="P950" s="26"/>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row>
    <row r="951" spans="1:132" ht="12.5" x14ac:dyDescent="0.25">
      <c r="A951" s="26"/>
      <c r="B951" s="26"/>
      <c r="C951" s="26"/>
      <c r="D951" s="26"/>
      <c r="E951" s="26"/>
      <c r="F951" s="26"/>
      <c r="G951" s="26"/>
      <c r="H951" s="26"/>
      <c r="I951" s="26"/>
      <c r="J951" s="26"/>
      <c r="K951" s="26"/>
      <c r="L951" s="26"/>
      <c r="M951" s="26"/>
      <c r="N951" s="26"/>
      <c r="O951" s="26"/>
      <c r="P951" s="26"/>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row>
    <row r="952" spans="1:132" ht="12.5" x14ac:dyDescent="0.25">
      <c r="A952" s="26"/>
      <c r="B952" s="26"/>
      <c r="C952" s="26"/>
      <c r="D952" s="26"/>
      <c r="E952" s="26"/>
      <c r="F952" s="26"/>
      <c r="G952" s="26"/>
      <c r="H952" s="26"/>
      <c r="I952" s="26"/>
      <c r="J952" s="26"/>
      <c r="K952" s="26"/>
      <c r="L952" s="26"/>
      <c r="M952" s="26"/>
      <c r="N952" s="26"/>
      <c r="O952" s="26"/>
      <c r="P952" s="26"/>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row>
    <row r="953" spans="1:132" ht="12.5" x14ac:dyDescent="0.25">
      <c r="A953" s="26"/>
      <c r="B953" s="26"/>
      <c r="C953" s="26"/>
      <c r="D953" s="26"/>
      <c r="E953" s="26"/>
      <c r="F953" s="26"/>
      <c r="G953" s="26"/>
      <c r="H953" s="26"/>
      <c r="I953" s="26"/>
      <c r="J953" s="26"/>
      <c r="K953" s="26"/>
      <c r="L953" s="26"/>
      <c r="M953" s="26"/>
      <c r="N953" s="26"/>
      <c r="O953" s="26"/>
      <c r="P953" s="26"/>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row>
    <row r="954" spans="1:132" ht="12.5" x14ac:dyDescent="0.25">
      <c r="A954" s="26"/>
      <c r="B954" s="26"/>
      <c r="C954" s="26"/>
      <c r="D954" s="26"/>
      <c r="E954" s="26"/>
      <c r="F954" s="26"/>
      <c r="G954" s="26"/>
      <c r="H954" s="26"/>
      <c r="I954" s="26"/>
      <c r="J954" s="26"/>
      <c r="K954" s="26"/>
      <c r="L954" s="26"/>
      <c r="M954" s="26"/>
      <c r="N954" s="26"/>
      <c r="O954" s="26"/>
      <c r="P954" s="26"/>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row>
    <row r="955" spans="1:132" ht="12.5" x14ac:dyDescent="0.25">
      <c r="A955" s="26"/>
      <c r="B955" s="26"/>
      <c r="C955" s="26"/>
      <c r="D955" s="26"/>
      <c r="E955" s="26"/>
      <c r="F955" s="26"/>
      <c r="G955" s="26"/>
      <c r="H955" s="26"/>
      <c r="I955" s="26"/>
      <c r="J955" s="26"/>
      <c r="K955" s="26"/>
      <c r="L955" s="26"/>
      <c r="M955" s="26"/>
      <c r="N955" s="26"/>
      <c r="O955" s="26"/>
      <c r="P955" s="26"/>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row>
    <row r="956" spans="1:132" ht="12.5" x14ac:dyDescent="0.25">
      <c r="A956" s="26"/>
      <c r="B956" s="26"/>
      <c r="C956" s="26"/>
      <c r="D956" s="26"/>
      <c r="E956" s="26"/>
      <c r="F956" s="26"/>
      <c r="G956" s="26"/>
      <c r="H956" s="26"/>
      <c r="I956" s="26"/>
      <c r="J956" s="26"/>
      <c r="K956" s="26"/>
      <c r="L956" s="26"/>
      <c r="M956" s="26"/>
      <c r="N956" s="26"/>
      <c r="O956" s="26"/>
      <c r="P956" s="2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row>
    <row r="957" spans="1:132" ht="12.5" x14ac:dyDescent="0.25">
      <c r="A957" s="26"/>
      <c r="B957" s="26"/>
      <c r="C957" s="26"/>
      <c r="D957" s="26"/>
      <c r="E957" s="26"/>
      <c r="F957" s="26"/>
      <c r="G957" s="26"/>
      <c r="H957" s="26"/>
      <c r="I957" s="26"/>
      <c r="J957" s="26"/>
      <c r="K957" s="26"/>
      <c r="L957" s="26"/>
      <c r="M957" s="26"/>
      <c r="N957" s="26"/>
      <c r="O957" s="26"/>
      <c r="P957" s="26"/>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row>
    <row r="958" spans="1:132" ht="12.5" x14ac:dyDescent="0.25">
      <c r="A958" s="26"/>
      <c r="B958" s="26"/>
      <c r="C958" s="26"/>
      <c r="D958" s="26"/>
      <c r="E958" s="26"/>
      <c r="F958" s="26"/>
      <c r="G958" s="26"/>
      <c r="H958" s="26"/>
      <c r="I958" s="26"/>
      <c r="J958" s="26"/>
      <c r="K958" s="26"/>
      <c r="L958" s="26"/>
      <c r="M958" s="26"/>
      <c r="N958" s="26"/>
      <c r="O958" s="26"/>
      <c r="P958" s="26"/>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row>
    <row r="959" spans="1:132" ht="12.5" x14ac:dyDescent="0.25">
      <c r="A959" s="26"/>
      <c r="B959" s="26"/>
      <c r="C959" s="26"/>
      <c r="D959" s="26"/>
      <c r="E959" s="26"/>
      <c r="F959" s="26"/>
      <c r="G959" s="26"/>
      <c r="H959" s="26"/>
      <c r="I959" s="26"/>
      <c r="J959" s="26"/>
      <c r="K959" s="26"/>
      <c r="L959" s="26"/>
      <c r="M959" s="26"/>
      <c r="N959" s="26"/>
      <c r="O959" s="26"/>
      <c r="P959" s="26"/>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row>
    <row r="960" spans="1:132" ht="12.5" x14ac:dyDescent="0.25">
      <c r="A960" s="26"/>
      <c r="B960" s="26"/>
      <c r="C960" s="26"/>
      <c r="D960" s="26"/>
      <c r="E960" s="26"/>
      <c r="F960" s="26"/>
      <c r="G960" s="26"/>
      <c r="H960" s="26"/>
      <c r="I960" s="26"/>
      <c r="J960" s="26"/>
      <c r="K960" s="26"/>
      <c r="L960" s="26"/>
      <c r="M960" s="26"/>
      <c r="N960" s="26"/>
      <c r="O960" s="26"/>
      <c r="P960" s="26"/>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row>
    <row r="961" spans="1:132" ht="12.5" x14ac:dyDescent="0.25">
      <c r="A961" s="26"/>
      <c r="B961" s="26"/>
      <c r="C961" s="26"/>
      <c r="D961" s="26"/>
      <c r="E961" s="26"/>
      <c r="F961" s="26"/>
      <c r="G961" s="26"/>
      <c r="H961" s="26"/>
      <c r="I961" s="26"/>
      <c r="J961" s="26"/>
      <c r="K961" s="26"/>
      <c r="L961" s="26"/>
      <c r="M961" s="26"/>
      <c r="N961" s="26"/>
      <c r="O961" s="26"/>
      <c r="P961" s="26"/>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row>
    <row r="962" spans="1:132" ht="12.5" x14ac:dyDescent="0.25">
      <c r="A962" s="26"/>
      <c r="B962" s="26"/>
      <c r="C962" s="26"/>
      <c r="D962" s="26"/>
      <c r="E962" s="26"/>
      <c r="F962" s="26"/>
      <c r="G962" s="26"/>
      <c r="H962" s="26"/>
      <c r="I962" s="26"/>
      <c r="J962" s="26"/>
      <c r="K962" s="26"/>
      <c r="L962" s="26"/>
      <c r="M962" s="26"/>
      <c r="N962" s="26"/>
      <c r="O962" s="26"/>
      <c r="P962" s="26"/>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row>
    <row r="963" spans="1:132" ht="12.5" x14ac:dyDescent="0.25">
      <c r="A963" s="26"/>
      <c r="B963" s="26"/>
      <c r="C963" s="26"/>
      <c r="D963" s="26"/>
      <c r="E963" s="26"/>
      <c r="F963" s="26"/>
      <c r="G963" s="26"/>
      <c r="H963" s="26"/>
      <c r="I963" s="26"/>
      <c r="J963" s="26"/>
      <c r="K963" s="26"/>
      <c r="L963" s="26"/>
      <c r="M963" s="26"/>
      <c r="N963" s="26"/>
      <c r="O963" s="26"/>
      <c r="P963" s="26"/>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row>
    <row r="964" spans="1:132" ht="12.5" x14ac:dyDescent="0.25">
      <c r="A964" s="26"/>
      <c r="B964" s="26"/>
      <c r="C964" s="26"/>
      <c r="D964" s="26"/>
      <c r="E964" s="26"/>
      <c r="F964" s="26"/>
      <c r="G964" s="26"/>
      <c r="H964" s="26"/>
      <c r="I964" s="26"/>
      <c r="J964" s="26"/>
      <c r="K964" s="26"/>
      <c r="L964" s="26"/>
      <c r="M964" s="26"/>
      <c r="N964" s="26"/>
      <c r="O964" s="26"/>
      <c r="P964" s="26"/>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row>
    <row r="965" spans="1:132" ht="12.5" x14ac:dyDescent="0.25">
      <c r="A965" s="26"/>
      <c r="B965" s="26"/>
      <c r="C965" s="26"/>
      <c r="D965" s="26"/>
      <c r="E965" s="26"/>
      <c r="F965" s="26"/>
      <c r="G965" s="26"/>
      <c r="H965" s="26"/>
      <c r="I965" s="26"/>
      <c r="J965" s="26"/>
      <c r="K965" s="26"/>
      <c r="L965" s="26"/>
      <c r="M965" s="26"/>
      <c r="N965" s="26"/>
      <c r="O965" s="26"/>
      <c r="P965" s="26"/>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row>
    <row r="966" spans="1:132" ht="12.5" x14ac:dyDescent="0.25">
      <c r="A966" s="26"/>
      <c r="B966" s="26"/>
      <c r="C966" s="26"/>
      <c r="D966" s="26"/>
      <c r="E966" s="26"/>
      <c r="F966" s="26"/>
      <c r="G966" s="26"/>
      <c r="H966" s="26"/>
      <c r="I966" s="26"/>
      <c r="J966" s="26"/>
      <c r="K966" s="26"/>
      <c r="L966" s="26"/>
      <c r="M966" s="26"/>
      <c r="N966" s="26"/>
      <c r="O966" s="26"/>
      <c r="P966" s="2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row>
    <row r="967" spans="1:132" ht="12.5" x14ac:dyDescent="0.25">
      <c r="A967" s="26"/>
      <c r="B967" s="26"/>
      <c r="C967" s="26"/>
      <c r="D967" s="26"/>
      <c r="E967" s="26"/>
      <c r="F967" s="26"/>
      <c r="G967" s="26"/>
      <c r="H967" s="26"/>
      <c r="I967" s="26"/>
      <c r="J967" s="26"/>
      <c r="K967" s="26"/>
      <c r="L967" s="26"/>
      <c r="M967" s="26"/>
      <c r="N967" s="26"/>
      <c r="O967" s="26"/>
      <c r="P967" s="26"/>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row>
    <row r="968" spans="1:132" ht="12.5" x14ac:dyDescent="0.25">
      <c r="A968" s="26"/>
      <c r="B968" s="26"/>
      <c r="C968" s="26"/>
      <c r="D968" s="26"/>
      <c r="E968" s="26"/>
      <c r="F968" s="26"/>
      <c r="G968" s="26"/>
      <c r="H968" s="26"/>
      <c r="I968" s="26"/>
      <c r="J968" s="26"/>
      <c r="K968" s="26"/>
      <c r="L968" s="26"/>
      <c r="M968" s="26"/>
      <c r="N968" s="26"/>
      <c r="O968" s="26"/>
      <c r="P968" s="26"/>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row>
    <row r="969" spans="1:132" ht="12.5" x14ac:dyDescent="0.25">
      <c r="A969" s="26"/>
      <c r="B969" s="26"/>
      <c r="C969" s="26"/>
      <c r="D969" s="26"/>
      <c r="E969" s="26"/>
      <c r="F969" s="26"/>
      <c r="G969" s="26"/>
      <c r="H969" s="26"/>
      <c r="I969" s="26"/>
      <c r="J969" s="26"/>
      <c r="K969" s="26"/>
      <c r="L969" s="26"/>
      <c r="M969" s="26"/>
      <c r="N969" s="26"/>
      <c r="O969" s="26"/>
      <c r="P969" s="26"/>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row>
    <row r="970" spans="1:132" ht="12.5" x14ac:dyDescent="0.25">
      <c r="A970" s="26"/>
      <c r="B970" s="26"/>
      <c r="C970" s="26"/>
      <c r="D970" s="26"/>
      <c r="E970" s="26"/>
      <c r="F970" s="26"/>
      <c r="G970" s="26"/>
      <c r="H970" s="26"/>
      <c r="I970" s="26"/>
      <c r="J970" s="26"/>
      <c r="K970" s="26"/>
      <c r="L970" s="26"/>
      <c r="M970" s="26"/>
      <c r="N970" s="26"/>
      <c r="O970" s="26"/>
      <c r="P970" s="26"/>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row>
    <row r="971" spans="1:132" ht="12.5" x14ac:dyDescent="0.25">
      <c r="A971" s="26"/>
      <c r="B971" s="26"/>
      <c r="C971" s="26"/>
      <c r="D971" s="26"/>
      <c r="E971" s="26"/>
      <c r="F971" s="26"/>
      <c r="G971" s="26"/>
      <c r="H971" s="26"/>
      <c r="I971" s="26"/>
      <c r="J971" s="26"/>
      <c r="K971" s="26"/>
      <c r="L971" s="26"/>
      <c r="M971" s="26"/>
      <c r="N971" s="26"/>
      <c r="O971" s="26"/>
      <c r="P971" s="26"/>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row>
    <row r="972" spans="1:132" ht="12.5" x14ac:dyDescent="0.25">
      <c r="A972" s="26"/>
      <c r="B972" s="26"/>
      <c r="C972" s="26"/>
      <c r="D972" s="26"/>
      <c r="E972" s="26"/>
      <c r="F972" s="26"/>
      <c r="G972" s="26"/>
      <c r="H972" s="26"/>
      <c r="I972" s="26"/>
      <c r="J972" s="26"/>
      <c r="K972" s="26"/>
      <c r="L972" s="26"/>
      <c r="M972" s="26"/>
      <c r="N972" s="26"/>
      <c r="O972" s="26"/>
      <c r="P972" s="26"/>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row>
    <row r="973" spans="1:132" ht="12.5" x14ac:dyDescent="0.25">
      <c r="A973" s="26"/>
      <c r="B973" s="26"/>
      <c r="C973" s="26"/>
      <c r="D973" s="26"/>
      <c r="E973" s="26"/>
      <c r="F973" s="26"/>
      <c r="G973" s="26"/>
      <c r="H973" s="26"/>
      <c r="I973" s="26"/>
      <c r="J973" s="26"/>
      <c r="K973" s="26"/>
      <c r="L973" s="26"/>
      <c r="M973" s="26"/>
      <c r="N973" s="26"/>
      <c r="O973" s="26"/>
      <c r="P973" s="26"/>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row>
    <row r="974" spans="1:132" ht="12.5" x14ac:dyDescent="0.25">
      <c r="A974" s="26"/>
      <c r="B974" s="26"/>
      <c r="C974" s="26"/>
      <c r="D974" s="26"/>
      <c r="E974" s="26"/>
      <c r="F974" s="26"/>
      <c r="G974" s="26"/>
      <c r="H974" s="26"/>
      <c r="I974" s="26"/>
      <c r="J974" s="26"/>
      <c r="K974" s="26"/>
      <c r="L974" s="26"/>
      <c r="M974" s="26"/>
      <c r="N974" s="26"/>
      <c r="O974" s="26"/>
      <c r="P974" s="26"/>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row>
    <row r="975" spans="1:132" ht="12.5" x14ac:dyDescent="0.25">
      <c r="A975" s="26"/>
      <c r="B975" s="26"/>
      <c r="C975" s="26"/>
      <c r="D975" s="26"/>
      <c r="E975" s="26"/>
      <c r="F975" s="26"/>
      <c r="G975" s="26"/>
      <c r="H975" s="26"/>
      <c r="I975" s="26"/>
      <c r="J975" s="26"/>
      <c r="K975" s="26"/>
      <c r="L975" s="26"/>
      <c r="M975" s="26"/>
      <c r="N975" s="26"/>
      <c r="O975" s="26"/>
      <c r="P975" s="26"/>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row>
    <row r="976" spans="1:132" ht="12.5" x14ac:dyDescent="0.25">
      <c r="A976" s="26"/>
      <c r="B976" s="26"/>
      <c r="C976" s="26"/>
      <c r="D976" s="26"/>
      <c r="E976" s="26"/>
      <c r="F976" s="26"/>
      <c r="G976" s="26"/>
      <c r="H976" s="26"/>
      <c r="I976" s="26"/>
      <c r="J976" s="26"/>
      <c r="K976" s="26"/>
      <c r="L976" s="26"/>
      <c r="M976" s="26"/>
      <c r="N976" s="26"/>
      <c r="O976" s="26"/>
      <c r="P976" s="2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row>
    <row r="977" spans="1:132" ht="12.5" x14ac:dyDescent="0.25">
      <c r="A977" s="26"/>
      <c r="B977" s="26"/>
      <c r="C977" s="26"/>
      <c r="D977" s="26"/>
      <c r="E977" s="26"/>
      <c r="F977" s="26"/>
      <c r="G977" s="26"/>
      <c r="H977" s="26"/>
      <c r="I977" s="26"/>
      <c r="J977" s="26"/>
      <c r="K977" s="26"/>
      <c r="L977" s="26"/>
      <c r="M977" s="26"/>
      <c r="N977" s="26"/>
      <c r="O977" s="26"/>
      <c r="P977" s="26"/>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row>
    <row r="978" spans="1:132" ht="12.5" x14ac:dyDescent="0.25">
      <c r="A978" s="26"/>
      <c r="B978" s="26"/>
      <c r="C978" s="26"/>
      <c r="D978" s="26"/>
      <c r="E978" s="26"/>
      <c r="F978" s="26"/>
      <c r="G978" s="26"/>
      <c r="H978" s="26"/>
      <c r="I978" s="26"/>
      <c r="J978" s="26"/>
      <c r="K978" s="26"/>
      <c r="L978" s="26"/>
      <c r="M978" s="26"/>
      <c r="N978" s="26"/>
      <c r="O978" s="26"/>
      <c r="P978" s="26"/>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row>
    <row r="979" spans="1:132" ht="12.5" x14ac:dyDescent="0.25">
      <c r="A979" s="26"/>
      <c r="B979" s="26"/>
      <c r="C979" s="26"/>
      <c r="D979" s="26"/>
      <c r="E979" s="26"/>
      <c r="F979" s="26"/>
      <c r="G979" s="26"/>
      <c r="H979" s="26"/>
      <c r="I979" s="26"/>
      <c r="J979" s="26"/>
      <c r="K979" s="26"/>
      <c r="L979" s="26"/>
      <c r="M979" s="26"/>
      <c r="N979" s="26"/>
      <c r="O979" s="26"/>
      <c r="P979" s="26"/>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row>
    <row r="980" spans="1:132" ht="12.5" x14ac:dyDescent="0.25">
      <c r="A980" s="26"/>
      <c r="B980" s="26"/>
      <c r="C980" s="26"/>
      <c r="D980" s="26"/>
      <c r="E980" s="26"/>
      <c r="F980" s="26"/>
      <c r="G980" s="26"/>
      <c r="H980" s="26"/>
      <c r="I980" s="26"/>
      <c r="J980" s="26"/>
      <c r="K980" s="26"/>
      <c r="L980" s="26"/>
      <c r="M980" s="26"/>
      <c r="N980" s="26"/>
      <c r="O980" s="26"/>
      <c r="P980" s="26"/>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row>
    <row r="981" spans="1:132" ht="12.5" x14ac:dyDescent="0.25">
      <c r="A981" s="26"/>
      <c r="B981" s="26"/>
      <c r="C981" s="26"/>
      <c r="D981" s="26"/>
      <c r="E981" s="26"/>
      <c r="F981" s="26"/>
      <c r="G981" s="26"/>
      <c r="H981" s="26"/>
      <c r="I981" s="26"/>
      <c r="J981" s="26"/>
      <c r="K981" s="26"/>
      <c r="L981" s="26"/>
      <c r="M981" s="26"/>
      <c r="N981" s="26"/>
      <c r="O981" s="26"/>
      <c r="P981" s="26"/>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row>
    <row r="982" spans="1:132" ht="12.5" x14ac:dyDescent="0.25">
      <c r="A982" s="26"/>
      <c r="B982" s="26"/>
      <c r="C982" s="26"/>
      <c r="D982" s="26"/>
      <c r="E982" s="26"/>
      <c r="F982" s="26"/>
      <c r="G982" s="26"/>
      <c r="H982" s="26"/>
      <c r="I982" s="26"/>
      <c r="J982" s="26"/>
      <c r="K982" s="26"/>
      <c r="L982" s="26"/>
      <c r="M982" s="26"/>
      <c r="N982" s="26"/>
      <c r="O982" s="26"/>
      <c r="P982" s="26"/>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row>
    <row r="983" spans="1:132" ht="12.5" x14ac:dyDescent="0.25">
      <c r="A983" s="26"/>
      <c r="B983" s="26"/>
      <c r="C983" s="26"/>
      <c r="D983" s="26"/>
      <c r="E983" s="26"/>
      <c r="F983" s="26"/>
      <c r="G983" s="26"/>
      <c r="H983" s="26"/>
      <c r="I983" s="26"/>
      <c r="J983" s="26"/>
      <c r="K983" s="26"/>
      <c r="L983" s="26"/>
      <c r="M983" s="26"/>
      <c r="N983" s="26"/>
      <c r="O983" s="26"/>
      <c r="P983" s="26"/>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row>
    <row r="984" spans="1:132" ht="12.5" x14ac:dyDescent="0.25">
      <c r="A984" s="26"/>
      <c r="B984" s="26"/>
      <c r="C984" s="26"/>
      <c r="D984" s="26"/>
      <c r="E984" s="26"/>
      <c r="F984" s="26"/>
      <c r="G984" s="26"/>
      <c r="H984" s="26"/>
      <c r="I984" s="26"/>
      <c r="J984" s="26"/>
      <c r="K984" s="26"/>
      <c r="L984" s="26"/>
      <c r="M984" s="26"/>
      <c r="N984" s="26"/>
      <c r="O984" s="26"/>
      <c r="P984" s="26"/>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row>
    <row r="985" spans="1:132" ht="12.5" x14ac:dyDescent="0.25">
      <c r="A985" s="26"/>
      <c r="B985" s="26"/>
      <c r="C985" s="26"/>
      <c r="D985" s="26"/>
      <c r="E985" s="26"/>
      <c r="F985" s="26"/>
      <c r="G985" s="26"/>
      <c r="H985" s="26"/>
      <c r="I985" s="26"/>
      <c r="J985" s="26"/>
      <c r="K985" s="26"/>
      <c r="L985" s="26"/>
      <c r="M985" s="26"/>
      <c r="N985" s="26"/>
      <c r="O985" s="26"/>
      <c r="P985" s="26"/>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row>
    <row r="986" spans="1:132" ht="12.5" x14ac:dyDescent="0.25">
      <c r="A986" s="26"/>
      <c r="B986" s="26"/>
      <c r="C986" s="26"/>
      <c r="D986" s="26"/>
      <c r="E986" s="26"/>
      <c r="F986" s="26"/>
      <c r="G986" s="26"/>
      <c r="H986" s="26"/>
      <c r="I986" s="26"/>
      <c r="J986" s="26"/>
      <c r="K986" s="26"/>
      <c r="L986" s="26"/>
      <c r="M986" s="26"/>
      <c r="N986" s="26"/>
      <c r="O986" s="26"/>
      <c r="P986" s="2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row>
    <row r="987" spans="1:132" ht="12.5" x14ac:dyDescent="0.25">
      <c r="A987" s="26"/>
      <c r="B987" s="26"/>
      <c r="C987" s="26"/>
      <c r="D987" s="26"/>
      <c r="E987" s="26"/>
      <c r="F987" s="26"/>
      <c r="G987" s="26"/>
      <c r="H987" s="26"/>
      <c r="I987" s="26"/>
      <c r="J987" s="26"/>
      <c r="K987" s="26"/>
      <c r="L987" s="26"/>
      <c r="M987" s="26"/>
      <c r="N987" s="26"/>
      <c r="O987" s="26"/>
      <c r="P987" s="26"/>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row>
    <row r="988" spans="1:132" ht="12.5" x14ac:dyDescent="0.25">
      <c r="A988" s="26"/>
      <c r="B988" s="26"/>
      <c r="C988" s="26"/>
      <c r="D988" s="26"/>
      <c r="E988" s="26"/>
      <c r="F988" s="26"/>
      <c r="G988" s="26"/>
      <c r="H988" s="26"/>
      <c r="I988" s="26"/>
      <c r="J988" s="26"/>
      <c r="K988" s="26"/>
      <c r="L988" s="26"/>
      <c r="M988" s="26"/>
      <c r="N988" s="26"/>
      <c r="O988" s="26"/>
      <c r="P988" s="26"/>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row>
    <row r="989" spans="1:132" ht="12.5" x14ac:dyDescent="0.25">
      <c r="A989" s="26"/>
      <c r="B989" s="26"/>
      <c r="C989" s="26"/>
      <c r="D989" s="26"/>
      <c r="E989" s="26"/>
      <c r="F989" s="26"/>
      <c r="G989" s="26"/>
      <c r="H989" s="26"/>
      <c r="I989" s="26"/>
      <c r="J989" s="26"/>
      <c r="K989" s="26"/>
      <c r="L989" s="26"/>
      <c r="M989" s="26"/>
      <c r="N989" s="26"/>
      <c r="O989" s="26"/>
      <c r="P989" s="26"/>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row>
    <row r="990" spans="1:132" ht="12.5" x14ac:dyDescent="0.25">
      <c r="A990" s="26"/>
      <c r="B990" s="26"/>
      <c r="C990" s="26"/>
      <c r="D990" s="26"/>
      <c r="E990" s="26"/>
      <c r="F990" s="26"/>
      <c r="G990" s="26"/>
      <c r="H990" s="26"/>
      <c r="I990" s="26"/>
      <c r="J990" s="26"/>
      <c r="K990" s="26"/>
      <c r="L990" s="26"/>
      <c r="M990" s="26"/>
      <c r="N990" s="26"/>
      <c r="O990" s="26"/>
      <c r="P990" s="26"/>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row>
    <row r="991" spans="1:132" ht="12.5" x14ac:dyDescent="0.25">
      <c r="A991" s="26"/>
      <c r="B991" s="26"/>
      <c r="C991" s="26"/>
      <c r="D991" s="26"/>
      <c r="E991" s="26"/>
      <c r="F991" s="26"/>
      <c r="G991" s="26"/>
      <c r="H991" s="26"/>
      <c r="I991" s="26"/>
      <c r="J991" s="26"/>
      <c r="K991" s="26"/>
      <c r="L991" s="26"/>
      <c r="M991" s="26"/>
      <c r="N991" s="26"/>
      <c r="O991" s="26"/>
      <c r="P991" s="26"/>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row>
    <row r="992" spans="1:132" ht="12.5" x14ac:dyDescent="0.25">
      <c r="A992" s="26"/>
      <c r="B992" s="26"/>
      <c r="C992" s="26"/>
      <c r="D992" s="26"/>
      <c r="E992" s="26"/>
      <c r="F992" s="26"/>
      <c r="G992" s="26"/>
      <c r="H992" s="26"/>
      <c r="I992" s="26"/>
      <c r="J992" s="26"/>
      <c r="K992" s="26"/>
      <c r="L992" s="26"/>
      <c r="M992" s="26"/>
      <c r="N992" s="26"/>
      <c r="O992" s="26"/>
      <c r="P992" s="26"/>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row>
    <row r="993" spans="1:132" ht="12.5" x14ac:dyDescent="0.25">
      <c r="A993" s="26"/>
      <c r="B993" s="26"/>
      <c r="C993" s="26"/>
      <c r="D993" s="26"/>
      <c r="E993" s="26"/>
      <c r="F993" s="26"/>
      <c r="G993" s="26"/>
      <c r="H993" s="26"/>
      <c r="I993" s="26"/>
      <c r="J993" s="26"/>
      <c r="K993" s="26"/>
      <c r="L993" s="26"/>
      <c r="M993" s="26"/>
      <c r="N993" s="26"/>
      <c r="O993" s="26"/>
      <c r="P993" s="26"/>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row>
    <row r="994" spans="1:132" ht="12.5" x14ac:dyDescent="0.25">
      <c r="A994" s="26"/>
      <c r="B994" s="26"/>
      <c r="C994" s="26"/>
      <c r="D994" s="26"/>
      <c r="E994" s="26"/>
      <c r="F994" s="26"/>
      <c r="G994" s="26"/>
      <c r="H994" s="26"/>
      <c r="I994" s="26"/>
      <c r="J994" s="26"/>
      <c r="K994" s="26"/>
      <c r="L994" s="26"/>
      <c r="M994" s="26"/>
      <c r="N994" s="26"/>
      <c r="O994" s="26"/>
      <c r="P994" s="26"/>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row>
    <row r="995" spans="1:132" ht="12.5" x14ac:dyDescent="0.25">
      <c r="A995" s="26"/>
      <c r="B995" s="26"/>
      <c r="C995" s="26"/>
      <c r="D995" s="26"/>
      <c r="E995" s="26"/>
      <c r="F995" s="26"/>
      <c r="G995" s="26"/>
      <c r="H995" s="26"/>
      <c r="I995" s="26"/>
      <c r="J995" s="26"/>
      <c r="K995" s="26"/>
      <c r="L995" s="26"/>
      <c r="M995" s="26"/>
      <c r="N995" s="26"/>
      <c r="O995" s="26"/>
      <c r="P995" s="26"/>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row>
    <row r="996" spans="1:132" ht="12.5" x14ac:dyDescent="0.25">
      <c r="A996" s="26"/>
      <c r="B996" s="26"/>
      <c r="C996" s="26"/>
      <c r="D996" s="26"/>
      <c r="E996" s="26"/>
      <c r="F996" s="26"/>
      <c r="G996" s="26"/>
      <c r="H996" s="26"/>
      <c r="I996" s="26"/>
      <c r="J996" s="26"/>
      <c r="K996" s="26"/>
      <c r="L996" s="26"/>
      <c r="M996" s="26"/>
      <c r="N996" s="26"/>
      <c r="O996" s="26"/>
      <c r="P996" s="2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row>
    <row r="997" spans="1:132" ht="12.5" x14ac:dyDescent="0.25">
      <c r="A997" s="26"/>
      <c r="B997" s="26"/>
      <c r="C997" s="26"/>
      <c r="D997" s="26"/>
      <c r="E997" s="26"/>
      <c r="F997" s="26"/>
      <c r="G997" s="26"/>
      <c r="H997" s="26"/>
      <c r="I997" s="26"/>
      <c r="J997" s="26"/>
      <c r="K997" s="26"/>
      <c r="L997" s="26"/>
      <c r="M997" s="26"/>
      <c r="N997" s="26"/>
      <c r="O997" s="26"/>
      <c r="P997" s="26"/>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row>
    <row r="998" spans="1:132" ht="12.5" x14ac:dyDescent="0.25">
      <c r="A998" s="26"/>
      <c r="B998" s="26"/>
      <c r="C998" s="26"/>
      <c r="D998" s="26"/>
      <c r="E998" s="26"/>
      <c r="F998" s="26"/>
      <c r="G998" s="26"/>
      <c r="H998" s="26"/>
      <c r="I998" s="26"/>
      <c r="J998" s="26"/>
      <c r="K998" s="26"/>
      <c r="L998" s="26"/>
      <c r="M998" s="26"/>
      <c r="N998" s="26"/>
      <c r="O998" s="26"/>
      <c r="P998" s="26"/>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row>
    <row r="999" spans="1:132" ht="12.5" x14ac:dyDescent="0.25">
      <c r="A999" s="26"/>
      <c r="B999" s="26"/>
      <c r="C999" s="26"/>
      <c r="D999" s="26"/>
      <c r="E999" s="26"/>
      <c r="F999" s="26"/>
      <c r="G999" s="26"/>
      <c r="H999" s="26"/>
      <c r="I999" s="26"/>
      <c r="J999" s="26"/>
      <c r="K999" s="26"/>
      <c r="L999" s="26"/>
      <c r="M999" s="26"/>
      <c r="N999" s="26"/>
      <c r="O999" s="26"/>
      <c r="P999" s="26"/>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row>
    <row r="1000" spans="1:132" ht="12.5" x14ac:dyDescent="0.25">
      <c r="A1000" s="26"/>
      <c r="B1000" s="26"/>
      <c r="C1000" s="26"/>
      <c r="D1000" s="26"/>
      <c r="E1000" s="26"/>
      <c r="F1000" s="26"/>
      <c r="G1000" s="26"/>
      <c r="H1000" s="26"/>
      <c r="I1000" s="26"/>
      <c r="J1000" s="26"/>
      <c r="K1000" s="26"/>
      <c r="L1000" s="26"/>
      <c r="M1000" s="26"/>
      <c r="N1000" s="26"/>
      <c r="O1000" s="26"/>
      <c r="P1000" s="26"/>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row>
    <row r="1001" spans="1:132" ht="12.5" x14ac:dyDescent="0.25">
      <c r="A1001" s="26"/>
      <c r="B1001" s="26"/>
      <c r="C1001" s="26"/>
      <c r="D1001" s="26"/>
      <c r="E1001" s="26"/>
      <c r="F1001" s="26"/>
      <c r="G1001" s="26"/>
      <c r="H1001" s="26"/>
      <c r="I1001" s="26"/>
      <c r="J1001" s="26"/>
      <c r="K1001" s="26"/>
      <c r="L1001" s="26"/>
      <c r="M1001" s="26"/>
      <c r="N1001" s="26"/>
      <c r="O1001" s="26"/>
      <c r="P1001" s="26"/>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row>
    <row r="1002" spans="1:132" ht="12.5" x14ac:dyDescent="0.25">
      <c r="A1002" s="26"/>
      <c r="B1002" s="26"/>
      <c r="C1002" s="26"/>
      <c r="D1002" s="26"/>
      <c r="E1002" s="26"/>
      <c r="F1002" s="26"/>
      <c r="G1002" s="26"/>
      <c r="H1002" s="26"/>
      <c r="I1002" s="26"/>
      <c r="J1002" s="26"/>
      <c r="K1002" s="26"/>
      <c r="L1002" s="26"/>
      <c r="M1002" s="26"/>
      <c r="N1002" s="26"/>
      <c r="O1002" s="26"/>
      <c r="P1002" s="26"/>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row>
    <row r="1003" spans="1:132" ht="12.5" x14ac:dyDescent="0.25">
      <c r="A1003" s="26"/>
      <c r="B1003" s="26"/>
      <c r="C1003" s="26"/>
      <c r="D1003" s="26"/>
      <c r="E1003" s="26"/>
      <c r="F1003" s="26"/>
      <c r="G1003" s="26"/>
      <c r="H1003" s="26"/>
      <c r="I1003" s="26"/>
      <c r="J1003" s="26"/>
      <c r="K1003" s="26"/>
      <c r="L1003" s="26"/>
      <c r="M1003" s="26"/>
      <c r="N1003" s="26"/>
      <c r="O1003" s="26"/>
      <c r="P1003" s="26"/>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row>
    <row r="1004" spans="1:132" ht="12.5" x14ac:dyDescent="0.25">
      <c r="A1004" s="26"/>
      <c r="B1004" s="26"/>
      <c r="C1004" s="26"/>
      <c r="D1004" s="26"/>
      <c r="E1004" s="26"/>
      <c r="F1004" s="26"/>
      <c r="G1004" s="26"/>
      <c r="H1004" s="26"/>
      <c r="I1004" s="26"/>
      <c r="J1004" s="26"/>
      <c r="K1004" s="26"/>
      <c r="L1004" s="26"/>
      <c r="M1004" s="26"/>
      <c r="N1004" s="26"/>
      <c r="O1004" s="26"/>
      <c r="P1004" s="26"/>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row>
    <row r="1005" spans="1:132" ht="12.5" x14ac:dyDescent="0.25">
      <c r="A1005" s="26"/>
      <c r="B1005" s="26"/>
      <c r="C1005" s="26"/>
      <c r="D1005" s="26"/>
      <c r="E1005" s="26"/>
      <c r="F1005" s="26"/>
      <c r="G1005" s="26"/>
      <c r="H1005" s="26"/>
      <c r="I1005" s="26"/>
      <c r="J1005" s="26"/>
      <c r="K1005" s="26"/>
      <c r="L1005" s="26"/>
      <c r="M1005" s="26"/>
      <c r="N1005" s="26"/>
      <c r="O1005" s="26"/>
      <c r="P1005" s="26"/>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row>
    <row r="1006" spans="1:132" ht="12.5" x14ac:dyDescent="0.25">
      <c r="A1006" s="26"/>
      <c r="B1006" s="26"/>
      <c r="C1006" s="26"/>
      <c r="D1006" s="26"/>
      <c r="E1006" s="26"/>
      <c r="F1006" s="26"/>
      <c r="G1006" s="26"/>
      <c r="H1006" s="26"/>
      <c r="I1006" s="26"/>
      <c r="J1006" s="26"/>
      <c r="K1006" s="26"/>
      <c r="L1006" s="26"/>
      <c r="M1006" s="26"/>
      <c r="N1006" s="26"/>
      <c r="O1006" s="26"/>
      <c r="P1006" s="2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row>
    <row r="1007" spans="1:132" ht="12.5" x14ac:dyDescent="0.25">
      <c r="A1007" s="26"/>
      <c r="B1007" s="26"/>
      <c r="C1007" s="26"/>
      <c r="D1007" s="26"/>
      <c r="E1007" s="26"/>
      <c r="F1007" s="26"/>
      <c r="G1007" s="26"/>
      <c r="H1007" s="26"/>
      <c r="I1007" s="26"/>
      <c r="J1007" s="26"/>
      <c r="K1007" s="26"/>
      <c r="L1007" s="26"/>
      <c r="M1007" s="26"/>
      <c r="N1007" s="26"/>
      <c r="O1007" s="26"/>
      <c r="P1007" s="26"/>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row>
    <row r="1008" spans="1:132" ht="12.5" x14ac:dyDescent="0.25">
      <c r="A1008" s="26"/>
      <c r="B1008" s="26"/>
      <c r="C1008" s="26"/>
      <c r="D1008" s="26"/>
      <c r="E1008" s="26"/>
      <c r="F1008" s="26"/>
      <c r="G1008" s="26"/>
      <c r="H1008" s="26"/>
      <c r="I1008" s="26"/>
      <c r="J1008" s="26"/>
      <c r="K1008" s="26"/>
      <c r="L1008" s="26"/>
      <c r="M1008" s="26"/>
      <c r="N1008" s="26"/>
      <c r="O1008" s="26"/>
      <c r="P1008" s="26"/>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row>
    <row r="1009" spans="1:132" ht="12.5" x14ac:dyDescent="0.25">
      <c r="A1009" s="26"/>
      <c r="B1009" s="26"/>
      <c r="C1009" s="26"/>
      <c r="D1009" s="26"/>
      <c r="E1009" s="26"/>
      <c r="F1009" s="26"/>
      <c r="G1009" s="26"/>
      <c r="H1009" s="26"/>
      <c r="I1009" s="26"/>
      <c r="J1009" s="26"/>
      <c r="K1009" s="26"/>
      <c r="L1009" s="26"/>
      <c r="M1009" s="26"/>
      <c r="N1009" s="26"/>
      <c r="O1009" s="26"/>
      <c r="P1009" s="26"/>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row>
    <row r="1010" spans="1:132" ht="12.5" x14ac:dyDescent="0.25">
      <c r="A1010" s="26"/>
      <c r="B1010" s="26"/>
      <c r="C1010" s="26"/>
      <c r="D1010" s="26"/>
      <c r="E1010" s="26"/>
      <c r="F1010" s="26"/>
      <c r="G1010" s="26"/>
      <c r="H1010" s="26"/>
      <c r="I1010" s="26"/>
      <c r="J1010" s="26"/>
      <c r="K1010" s="26"/>
      <c r="L1010" s="26"/>
      <c r="M1010" s="26"/>
      <c r="N1010" s="26"/>
      <c r="O1010" s="26"/>
      <c r="P1010" s="26"/>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row>
    <row r="1011" spans="1:132" ht="12.5" x14ac:dyDescent="0.25">
      <c r="A1011" s="26"/>
      <c r="B1011" s="26"/>
      <c r="C1011" s="26"/>
      <c r="D1011" s="26"/>
      <c r="E1011" s="26"/>
      <c r="F1011" s="26"/>
      <c r="G1011" s="26"/>
      <c r="H1011" s="26"/>
      <c r="I1011" s="26"/>
      <c r="J1011" s="26"/>
      <c r="K1011" s="26"/>
      <c r="L1011" s="26"/>
      <c r="M1011" s="26"/>
      <c r="N1011" s="26"/>
      <c r="O1011" s="26"/>
      <c r="P1011" s="26"/>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row>
    <row r="1012" spans="1:132" ht="12.5" x14ac:dyDescent="0.25">
      <c r="A1012" s="26"/>
      <c r="B1012" s="26"/>
      <c r="C1012" s="26"/>
      <c r="D1012" s="26"/>
      <c r="E1012" s="26"/>
      <c r="F1012" s="26"/>
      <c r="G1012" s="26"/>
      <c r="H1012" s="26"/>
      <c r="I1012" s="26"/>
      <c r="J1012" s="26"/>
      <c r="K1012" s="26"/>
      <c r="L1012" s="26"/>
      <c r="M1012" s="26"/>
      <c r="N1012" s="26"/>
      <c r="O1012" s="26"/>
      <c r="P1012" s="26"/>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row>
    <row r="1013" spans="1:132" ht="12.5" x14ac:dyDescent="0.25">
      <c r="A1013" s="26"/>
      <c r="B1013" s="26"/>
      <c r="C1013" s="26"/>
      <c r="D1013" s="26"/>
      <c r="E1013" s="26"/>
      <c r="F1013" s="26"/>
      <c r="G1013" s="26"/>
      <c r="H1013" s="26"/>
      <c r="I1013" s="26"/>
      <c r="J1013" s="26"/>
      <c r="K1013" s="26"/>
      <c r="L1013" s="26"/>
      <c r="M1013" s="26"/>
      <c r="N1013" s="26"/>
      <c r="O1013" s="26"/>
      <c r="P1013" s="26"/>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row>
    <row r="1014" spans="1:132" ht="12.5" x14ac:dyDescent="0.25">
      <c r="A1014" s="26"/>
      <c r="B1014" s="26"/>
      <c r="C1014" s="26"/>
      <c r="D1014" s="26"/>
      <c r="E1014" s="26"/>
      <c r="F1014" s="26"/>
      <c r="G1014" s="26"/>
      <c r="H1014" s="26"/>
      <c r="I1014" s="26"/>
      <c r="J1014" s="26"/>
      <c r="K1014" s="26"/>
      <c r="L1014" s="26"/>
      <c r="M1014" s="26"/>
      <c r="N1014" s="26"/>
      <c r="O1014" s="26"/>
      <c r="P1014" s="26"/>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row>
    <row r="1015" spans="1:132" ht="12.5" x14ac:dyDescent="0.25">
      <c r="A1015" s="26"/>
      <c r="B1015" s="26"/>
      <c r="C1015" s="26"/>
      <c r="D1015" s="26"/>
      <c r="E1015" s="26"/>
      <c r="F1015" s="26"/>
      <c r="G1015" s="26"/>
      <c r="H1015" s="26"/>
      <c r="I1015" s="26"/>
      <c r="J1015" s="26"/>
      <c r="K1015" s="26"/>
      <c r="L1015" s="26"/>
      <c r="M1015" s="26"/>
      <c r="N1015" s="26"/>
      <c r="O1015" s="26"/>
      <c r="P1015" s="26"/>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row>
    <row r="1016" spans="1:132" ht="12.5" x14ac:dyDescent="0.25">
      <c r="A1016" s="26"/>
      <c r="B1016" s="26"/>
      <c r="C1016" s="26"/>
      <c r="D1016" s="26"/>
      <c r="E1016" s="26"/>
      <c r="F1016" s="26"/>
      <c r="G1016" s="26"/>
      <c r="H1016" s="26"/>
      <c r="I1016" s="26"/>
      <c r="J1016" s="26"/>
      <c r="K1016" s="26"/>
      <c r="L1016" s="26"/>
      <c r="M1016" s="26"/>
      <c r="N1016" s="26"/>
      <c r="O1016" s="26"/>
      <c r="P1016" s="2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row>
    <row r="1017" spans="1:132" ht="12.5" x14ac:dyDescent="0.25">
      <c r="A1017" s="26"/>
      <c r="B1017" s="26"/>
      <c r="C1017" s="26"/>
      <c r="D1017" s="26"/>
      <c r="E1017" s="26"/>
      <c r="F1017" s="26"/>
      <c r="G1017" s="26"/>
      <c r="H1017" s="26"/>
      <c r="I1017" s="26"/>
      <c r="J1017" s="26"/>
      <c r="K1017" s="26"/>
      <c r="L1017" s="26"/>
      <c r="M1017" s="26"/>
      <c r="N1017" s="26"/>
      <c r="O1017" s="26"/>
      <c r="P1017" s="26"/>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row>
    <row r="1018" spans="1:132" ht="12.5" x14ac:dyDescent="0.25">
      <c r="A1018" s="26"/>
      <c r="B1018" s="26"/>
      <c r="C1018" s="26"/>
      <c r="D1018" s="26"/>
      <c r="E1018" s="26"/>
      <c r="F1018" s="26"/>
      <c r="G1018" s="26"/>
      <c r="H1018" s="26"/>
      <c r="I1018" s="26"/>
      <c r="J1018" s="26"/>
      <c r="K1018" s="26"/>
      <c r="L1018" s="26"/>
      <c r="M1018" s="26"/>
      <c r="N1018" s="26"/>
      <c r="O1018" s="26"/>
      <c r="P1018" s="26"/>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row>
    <row r="1019" spans="1:132" ht="12.5" x14ac:dyDescent="0.25">
      <c r="A1019" s="26"/>
      <c r="B1019" s="26"/>
      <c r="C1019" s="26"/>
      <c r="D1019" s="26"/>
      <c r="E1019" s="26"/>
      <c r="F1019" s="26"/>
      <c r="G1019" s="26"/>
      <c r="H1019" s="26"/>
      <c r="I1019" s="26"/>
      <c r="J1019" s="26"/>
      <c r="K1019" s="26"/>
      <c r="L1019" s="26"/>
      <c r="M1019" s="26"/>
      <c r="N1019" s="26"/>
      <c r="O1019" s="26"/>
      <c r="P1019" s="26"/>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row>
    <row r="1020" spans="1:132" ht="12.5" x14ac:dyDescent="0.25">
      <c r="A1020" s="26"/>
      <c r="B1020" s="26"/>
      <c r="C1020" s="26"/>
      <c r="D1020" s="26"/>
      <c r="E1020" s="26"/>
      <c r="F1020" s="26"/>
      <c r="G1020" s="26"/>
      <c r="H1020" s="26"/>
      <c r="I1020" s="26"/>
      <c r="J1020" s="26"/>
      <c r="K1020" s="26"/>
      <c r="L1020" s="26"/>
      <c r="M1020" s="26"/>
      <c r="N1020" s="26"/>
      <c r="O1020" s="26"/>
      <c r="P1020" s="26"/>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row>
    <row r="1021" spans="1:132" ht="12.5" x14ac:dyDescent="0.25">
      <c r="A1021" s="26"/>
      <c r="B1021" s="26"/>
      <c r="C1021" s="26"/>
      <c r="D1021" s="26"/>
      <c r="E1021" s="26"/>
      <c r="F1021" s="26"/>
      <c r="G1021" s="26"/>
      <c r="H1021" s="26"/>
      <c r="I1021" s="26"/>
      <c r="J1021" s="26"/>
      <c r="K1021" s="26"/>
      <c r="L1021" s="26"/>
      <c r="M1021" s="26"/>
      <c r="N1021" s="26"/>
      <c r="O1021" s="26"/>
      <c r="P1021" s="26"/>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row>
    <row r="1022" spans="1:132" ht="12.5" x14ac:dyDescent="0.25">
      <c r="A1022" s="26"/>
      <c r="B1022" s="26"/>
      <c r="C1022" s="26"/>
      <c r="D1022" s="26"/>
      <c r="E1022" s="26"/>
      <c r="F1022" s="26"/>
      <c r="G1022" s="26"/>
      <c r="H1022" s="26"/>
      <c r="I1022" s="26"/>
      <c r="J1022" s="26"/>
      <c r="K1022" s="26"/>
      <c r="L1022" s="26"/>
      <c r="M1022" s="26"/>
      <c r="N1022" s="26"/>
      <c r="O1022" s="26"/>
      <c r="P1022" s="26"/>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row>
    <row r="1023" spans="1:132" ht="12.5" x14ac:dyDescent="0.25">
      <c r="A1023" s="26"/>
      <c r="B1023" s="26"/>
      <c r="C1023" s="26"/>
      <c r="D1023" s="26"/>
      <c r="E1023" s="26"/>
      <c r="F1023" s="26"/>
      <c r="G1023" s="26"/>
      <c r="H1023" s="26"/>
      <c r="I1023" s="26"/>
      <c r="J1023" s="26"/>
      <c r="K1023" s="26"/>
      <c r="L1023" s="26"/>
      <c r="M1023" s="26"/>
      <c r="N1023" s="26"/>
      <c r="O1023" s="26"/>
      <c r="P1023" s="26"/>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row>
    <row r="1024" spans="1:132" ht="12.5" x14ac:dyDescent="0.25">
      <c r="A1024" s="26"/>
      <c r="B1024" s="26"/>
      <c r="C1024" s="26"/>
      <c r="D1024" s="26"/>
      <c r="E1024" s="26"/>
      <c r="F1024" s="26"/>
      <c r="G1024" s="26"/>
      <c r="H1024" s="26"/>
      <c r="I1024" s="26"/>
      <c r="J1024" s="26"/>
      <c r="K1024" s="26"/>
      <c r="L1024" s="26"/>
      <c r="M1024" s="26"/>
      <c r="N1024" s="26"/>
      <c r="O1024" s="26"/>
      <c r="P1024" s="26"/>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row>
    <row r="1025" spans="1:132" ht="12.5" x14ac:dyDescent="0.25">
      <c r="A1025" s="26"/>
      <c r="B1025" s="26"/>
      <c r="C1025" s="26"/>
      <c r="D1025" s="26"/>
      <c r="E1025" s="26"/>
      <c r="F1025" s="26"/>
      <c r="G1025" s="26"/>
      <c r="H1025" s="26"/>
      <c r="I1025" s="26"/>
      <c r="J1025" s="26"/>
      <c r="K1025" s="26"/>
      <c r="L1025" s="26"/>
      <c r="M1025" s="26"/>
      <c r="N1025" s="26"/>
      <c r="O1025" s="26"/>
      <c r="P1025" s="26"/>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row>
    <row r="1026" spans="1:132" ht="12.5" x14ac:dyDescent="0.25">
      <c r="A1026" s="26"/>
      <c r="B1026" s="26"/>
      <c r="C1026" s="26"/>
      <c r="D1026" s="26"/>
      <c r="E1026" s="26"/>
      <c r="F1026" s="26"/>
      <c r="G1026" s="26"/>
      <c r="H1026" s="26"/>
      <c r="I1026" s="26"/>
      <c r="J1026" s="26"/>
      <c r="K1026" s="26"/>
      <c r="L1026" s="26"/>
      <c r="M1026" s="26"/>
      <c r="N1026" s="26"/>
      <c r="O1026" s="26"/>
      <c r="P1026" s="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row>
    <row r="1027" spans="1:132" ht="12.5" x14ac:dyDescent="0.25">
      <c r="A1027" s="26"/>
      <c r="B1027" s="26"/>
      <c r="C1027" s="26"/>
      <c r="D1027" s="26"/>
      <c r="E1027" s="26"/>
      <c r="F1027" s="26"/>
      <c r="G1027" s="26"/>
      <c r="H1027" s="26"/>
      <c r="I1027" s="26"/>
      <c r="J1027" s="26"/>
      <c r="K1027" s="26"/>
      <c r="L1027" s="26"/>
      <c r="M1027" s="26"/>
      <c r="N1027" s="26"/>
      <c r="O1027" s="26"/>
      <c r="P1027" s="26"/>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row>
    <row r="1028" spans="1:132" ht="12.5" x14ac:dyDescent="0.25">
      <c r="A1028" s="26"/>
      <c r="B1028" s="26"/>
      <c r="C1028" s="26"/>
      <c r="D1028" s="26"/>
      <c r="E1028" s="26"/>
      <c r="F1028" s="26"/>
      <c r="G1028" s="26"/>
      <c r="H1028" s="26"/>
      <c r="I1028" s="26"/>
      <c r="J1028" s="26"/>
      <c r="K1028" s="26"/>
      <c r="L1028" s="26"/>
      <c r="M1028" s="26"/>
      <c r="N1028" s="26"/>
      <c r="O1028" s="26"/>
      <c r="P1028" s="26"/>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row>
    <row r="1029" spans="1:132" ht="12.5" x14ac:dyDescent="0.25">
      <c r="A1029" s="26"/>
      <c r="B1029" s="26"/>
      <c r="C1029" s="26"/>
      <c r="D1029" s="26"/>
      <c r="E1029" s="26"/>
      <c r="F1029" s="26"/>
      <c r="G1029" s="26"/>
      <c r="H1029" s="26"/>
      <c r="I1029" s="26"/>
      <c r="J1029" s="26"/>
      <c r="K1029" s="26"/>
      <c r="L1029" s="26"/>
      <c r="M1029" s="26"/>
      <c r="N1029" s="26"/>
      <c r="O1029" s="26"/>
      <c r="P1029" s="26"/>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row>
    <row r="1030" spans="1:132" ht="12.5" x14ac:dyDescent="0.25">
      <c r="A1030" s="26"/>
      <c r="B1030" s="26"/>
      <c r="C1030" s="26"/>
      <c r="D1030" s="26"/>
      <c r="E1030" s="26"/>
      <c r="F1030" s="26"/>
      <c r="G1030" s="26"/>
      <c r="H1030" s="26"/>
      <c r="I1030" s="26"/>
      <c r="J1030" s="26"/>
      <c r="K1030" s="26"/>
      <c r="L1030" s="26"/>
      <c r="M1030" s="26"/>
      <c r="N1030" s="26"/>
      <c r="O1030" s="26"/>
      <c r="P1030" s="26"/>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row>
    <row r="1031" spans="1:132" ht="12.5" x14ac:dyDescent="0.25">
      <c r="A1031" s="26"/>
      <c r="B1031" s="26"/>
      <c r="C1031" s="26"/>
      <c r="D1031" s="26"/>
      <c r="E1031" s="26"/>
      <c r="F1031" s="26"/>
      <c r="G1031" s="26"/>
      <c r="H1031" s="26"/>
      <c r="I1031" s="26"/>
      <c r="J1031" s="26"/>
      <c r="K1031" s="26"/>
      <c r="L1031" s="26"/>
      <c r="M1031" s="26"/>
      <c r="N1031" s="26"/>
      <c r="O1031" s="26"/>
      <c r="P1031" s="26"/>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row>
    <row r="1032" spans="1:132" ht="12.5" x14ac:dyDescent="0.25">
      <c r="A1032" s="26"/>
      <c r="B1032" s="26"/>
      <c r="C1032" s="26"/>
      <c r="D1032" s="26"/>
      <c r="E1032" s="26"/>
      <c r="F1032" s="26"/>
      <c r="G1032" s="26"/>
      <c r="H1032" s="26"/>
      <c r="I1032" s="26"/>
      <c r="J1032" s="26"/>
      <c r="K1032" s="26"/>
      <c r="L1032" s="26"/>
      <c r="M1032" s="26"/>
      <c r="N1032" s="26"/>
      <c r="O1032" s="26"/>
      <c r="P1032" s="26"/>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row>
    <row r="1033" spans="1:132" ht="12.5" x14ac:dyDescent="0.25">
      <c r="A1033" s="26"/>
      <c r="B1033" s="26"/>
      <c r="C1033" s="26"/>
      <c r="D1033" s="26"/>
      <c r="E1033" s="26"/>
      <c r="F1033" s="26"/>
      <c r="G1033" s="26"/>
      <c r="H1033" s="26"/>
      <c r="I1033" s="26"/>
      <c r="J1033" s="26"/>
      <c r="K1033" s="26"/>
      <c r="L1033" s="26"/>
      <c r="M1033" s="26"/>
      <c r="N1033" s="26"/>
      <c r="O1033" s="26"/>
      <c r="P1033" s="26"/>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row>
    <row r="1034" spans="1:132" ht="12.5" x14ac:dyDescent="0.25">
      <c r="A1034" s="26"/>
      <c r="B1034" s="26"/>
      <c r="C1034" s="26"/>
      <c r="D1034" s="26"/>
      <c r="E1034" s="26"/>
      <c r="F1034" s="26"/>
      <c r="G1034" s="26"/>
      <c r="H1034" s="26"/>
      <c r="I1034" s="26"/>
      <c r="J1034" s="26"/>
      <c r="K1034" s="26"/>
      <c r="L1034" s="26"/>
      <c r="M1034" s="26"/>
      <c r="N1034" s="26"/>
      <c r="O1034" s="26"/>
      <c r="P1034" s="26"/>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row>
    <row r="1035" spans="1:132" ht="12.5" x14ac:dyDescent="0.25">
      <c r="A1035" s="26"/>
      <c r="B1035" s="26"/>
      <c r="C1035" s="26"/>
      <c r="D1035" s="26"/>
      <c r="E1035" s="26"/>
      <c r="F1035" s="26"/>
      <c r="G1035" s="26"/>
      <c r="H1035" s="26"/>
      <c r="I1035" s="26"/>
      <c r="J1035" s="26"/>
      <c r="K1035" s="26"/>
      <c r="L1035" s="26"/>
      <c r="M1035" s="26"/>
      <c r="N1035" s="26"/>
      <c r="O1035" s="26"/>
      <c r="P1035" s="26"/>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row>
    <row r="1036" spans="1:132" ht="12.5" x14ac:dyDescent="0.25">
      <c r="A1036" s="26"/>
      <c r="B1036" s="26"/>
      <c r="C1036" s="26"/>
      <c r="D1036" s="26"/>
      <c r="E1036" s="26"/>
      <c r="F1036" s="26"/>
      <c r="G1036" s="26"/>
      <c r="H1036" s="26"/>
      <c r="I1036" s="26"/>
      <c r="J1036" s="26"/>
      <c r="K1036" s="26"/>
      <c r="L1036" s="26"/>
      <c r="M1036" s="26"/>
      <c r="N1036" s="26"/>
      <c r="O1036" s="26"/>
      <c r="P1036" s="2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row>
    <row r="1037" spans="1:132" ht="12.5" x14ac:dyDescent="0.25">
      <c r="A1037" s="26"/>
      <c r="B1037" s="26"/>
      <c r="C1037" s="26"/>
      <c r="D1037" s="26"/>
      <c r="E1037" s="26"/>
      <c r="F1037" s="26"/>
      <c r="G1037" s="26"/>
      <c r="H1037" s="26"/>
      <c r="I1037" s="26"/>
      <c r="J1037" s="26"/>
      <c r="K1037" s="26"/>
      <c r="L1037" s="26"/>
      <c r="M1037" s="26"/>
      <c r="N1037" s="26"/>
      <c r="O1037" s="26"/>
      <c r="P1037" s="26"/>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row>
    <row r="1038" spans="1:132" ht="12.5" x14ac:dyDescent="0.25">
      <c r="A1038" s="26"/>
      <c r="B1038" s="26"/>
      <c r="C1038" s="26"/>
      <c r="D1038" s="26"/>
      <c r="E1038" s="26"/>
      <c r="F1038" s="26"/>
      <c r="G1038" s="26"/>
      <c r="H1038" s="26"/>
      <c r="I1038" s="26"/>
      <c r="J1038" s="26"/>
      <c r="K1038" s="26"/>
      <c r="L1038" s="26"/>
      <c r="M1038" s="26"/>
      <c r="N1038" s="26"/>
      <c r="O1038" s="26"/>
      <c r="P1038" s="26"/>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row>
    <row r="1039" spans="1:132" ht="12.5" x14ac:dyDescent="0.25">
      <c r="A1039" s="26"/>
      <c r="B1039" s="26"/>
      <c r="C1039" s="26"/>
      <c r="D1039" s="26"/>
      <c r="E1039" s="26"/>
      <c r="F1039" s="26"/>
      <c r="G1039" s="26"/>
      <c r="H1039" s="26"/>
      <c r="I1039" s="26"/>
      <c r="J1039" s="26"/>
      <c r="K1039" s="26"/>
      <c r="L1039" s="26"/>
      <c r="M1039" s="26"/>
      <c r="N1039" s="26"/>
      <c r="O1039" s="26"/>
      <c r="P1039" s="26"/>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row>
    <row r="1040" spans="1:132" ht="12.5" x14ac:dyDescent="0.25">
      <c r="A1040" s="26"/>
      <c r="B1040" s="26"/>
      <c r="C1040" s="26"/>
      <c r="D1040" s="26"/>
      <c r="E1040" s="26"/>
      <c r="F1040" s="26"/>
      <c r="G1040" s="26"/>
      <c r="H1040" s="26"/>
      <c r="I1040" s="26"/>
      <c r="J1040" s="26"/>
      <c r="K1040" s="26"/>
      <c r="L1040" s="26"/>
      <c r="M1040" s="26"/>
      <c r="N1040" s="26"/>
      <c r="O1040" s="26"/>
      <c r="P1040" s="26"/>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row>
    <row r="1041" spans="1:132" ht="12.5" x14ac:dyDescent="0.25">
      <c r="A1041" s="26"/>
      <c r="B1041" s="26"/>
      <c r="C1041" s="26"/>
      <c r="D1041" s="26"/>
      <c r="E1041" s="26"/>
      <c r="F1041" s="26"/>
      <c r="G1041" s="26"/>
      <c r="H1041" s="26"/>
      <c r="I1041" s="26"/>
      <c r="J1041" s="26"/>
      <c r="K1041" s="26"/>
      <c r="L1041" s="26"/>
      <c r="M1041" s="26"/>
      <c r="N1041" s="26"/>
      <c r="O1041" s="26"/>
      <c r="P1041" s="26"/>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row>
    <row r="1042" spans="1:132" ht="12.5" x14ac:dyDescent="0.25">
      <c r="A1042" s="26"/>
      <c r="B1042" s="26"/>
      <c r="C1042" s="26"/>
      <c r="D1042" s="26"/>
      <c r="E1042" s="26"/>
      <c r="F1042" s="26"/>
      <c r="G1042" s="26"/>
      <c r="H1042" s="26"/>
      <c r="I1042" s="26"/>
      <c r="J1042" s="26"/>
      <c r="K1042" s="26"/>
      <c r="L1042" s="26"/>
      <c r="M1042" s="26"/>
      <c r="N1042" s="26"/>
      <c r="O1042" s="26"/>
      <c r="P1042" s="26"/>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row>
    <row r="1043" spans="1:132" ht="12.5" x14ac:dyDescent="0.25">
      <c r="A1043" s="26"/>
      <c r="B1043" s="26"/>
      <c r="C1043" s="26"/>
      <c r="D1043" s="26"/>
      <c r="E1043" s="26"/>
      <c r="F1043" s="26"/>
      <c r="G1043" s="26"/>
      <c r="H1043" s="26"/>
      <c r="I1043" s="26"/>
      <c r="J1043" s="26"/>
      <c r="K1043" s="26"/>
      <c r="L1043" s="26"/>
      <c r="M1043" s="26"/>
      <c r="N1043" s="26"/>
      <c r="O1043" s="26"/>
      <c r="P1043" s="26"/>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row>
    <row r="1044" spans="1:132" ht="12.5" x14ac:dyDescent="0.25">
      <c r="A1044" s="26"/>
      <c r="B1044" s="26"/>
      <c r="C1044" s="26"/>
      <c r="D1044" s="26"/>
      <c r="E1044" s="26"/>
      <c r="F1044" s="26"/>
      <c r="G1044" s="26"/>
      <c r="H1044" s="26"/>
      <c r="I1044" s="26"/>
      <c r="J1044" s="26"/>
      <c r="K1044" s="26"/>
      <c r="L1044" s="26"/>
      <c r="M1044" s="26"/>
      <c r="N1044" s="26"/>
      <c r="O1044" s="26"/>
      <c r="P1044" s="26"/>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row>
    <row r="1045" spans="1:132" ht="12.5" x14ac:dyDescent="0.25">
      <c r="A1045" s="26"/>
      <c r="B1045" s="26"/>
      <c r="C1045" s="26"/>
      <c r="D1045" s="26"/>
      <c r="E1045" s="26"/>
      <c r="F1045" s="26"/>
      <c r="G1045" s="26"/>
      <c r="H1045" s="26"/>
      <c r="I1045" s="26"/>
      <c r="J1045" s="26"/>
      <c r="K1045" s="26"/>
      <c r="L1045" s="26"/>
      <c r="M1045" s="26"/>
      <c r="N1045" s="26"/>
      <c r="O1045" s="26"/>
      <c r="P1045" s="26"/>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row>
    <row r="1046" spans="1:132" ht="12.5" x14ac:dyDescent="0.25">
      <c r="A1046" s="26"/>
      <c r="B1046" s="26"/>
      <c r="C1046" s="26"/>
      <c r="D1046" s="26"/>
      <c r="E1046" s="26"/>
      <c r="F1046" s="26"/>
      <c r="G1046" s="26"/>
      <c r="H1046" s="26"/>
      <c r="I1046" s="26"/>
      <c r="J1046" s="26"/>
      <c r="K1046" s="26"/>
      <c r="L1046" s="26"/>
      <c r="M1046" s="26"/>
      <c r="N1046" s="26"/>
      <c r="O1046" s="26"/>
      <c r="P1046" s="2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row>
    <row r="1047" spans="1:132" ht="12.5" x14ac:dyDescent="0.25">
      <c r="A1047" s="26"/>
      <c r="B1047" s="26"/>
      <c r="C1047" s="26"/>
      <c r="D1047" s="26"/>
      <c r="E1047" s="26"/>
      <c r="F1047" s="26"/>
      <c r="G1047" s="26"/>
      <c r="H1047" s="26"/>
      <c r="I1047" s="26"/>
      <c r="J1047" s="26"/>
      <c r="K1047" s="26"/>
      <c r="L1047" s="26"/>
      <c r="M1047" s="26"/>
      <c r="N1047" s="26"/>
      <c r="O1047" s="26"/>
      <c r="P1047" s="26"/>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row>
    <row r="1048" spans="1:132" ht="12.5" x14ac:dyDescent="0.25">
      <c r="A1048" s="26"/>
      <c r="B1048" s="26"/>
      <c r="C1048" s="26"/>
      <c r="D1048" s="26"/>
      <c r="E1048" s="26"/>
      <c r="F1048" s="26"/>
      <c r="G1048" s="26"/>
      <c r="H1048" s="26"/>
      <c r="I1048" s="26"/>
      <c r="J1048" s="26"/>
      <c r="K1048" s="26"/>
      <c r="L1048" s="26"/>
      <c r="M1048" s="26"/>
      <c r="N1048" s="26"/>
      <c r="O1048" s="26"/>
      <c r="P1048" s="26"/>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row>
    <row r="1049" spans="1:132" ht="12.5" x14ac:dyDescent="0.25">
      <c r="A1049" s="26"/>
      <c r="B1049" s="26"/>
      <c r="C1049" s="26"/>
      <c r="D1049" s="26"/>
      <c r="E1049" s="26"/>
      <c r="F1049" s="26"/>
      <c r="G1049" s="26"/>
      <c r="H1049" s="26"/>
      <c r="I1049" s="26"/>
      <c r="J1049" s="26"/>
      <c r="K1049" s="26"/>
      <c r="L1049" s="26"/>
      <c r="M1049" s="26"/>
      <c r="N1049" s="26"/>
      <c r="O1049" s="26"/>
      <c r="P1049" s="26"/>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row>
    <row r="1050" spans="1:132" ht="12.5" x14ac:dyDescent="0.25">
      <c r="A1050" s="26"/>
      <c r="B1050" s="26"/>
      <c r="C1050" s="26"/>
      <c r="D1050" s="26"/>
      <c r="E1050" s="26"/>
      <c r="F1050" s="26"/>
      <c r="G1050" s="26"/>
      <c r="H1050" s="26"/>
      <c r="I1050" s="26"/>
      <c r="J1050" s="26"/>
      <c r="K1050" s="26"/>
      <c r="L1050" s="26"/>
      <c r="M1050" s="26"/>
      <c r="N1050" s="26"/>
      <c r="O1050" s="26"/>
      <c r="P1050" s="26"/>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row>
    <row r="1051" spans="1:132" ht="12.5" x14ac:dyDescent="0.25">
      <c r="A1051" s="26"/>
      <c r="B1051" s="26"/>
      <c r="C1051" s="26"/>
      <c r="D1051" s="26"/>
      <c r="E1051" s="26"/>
      <c r="F1051" s="26"/>
      <c r="G1051" s="26"/>
      <c r="H1051" s="26"/>
      <c r="I1051" s="26"/>
      <c r="J1051" s="26"/>
      <c r="K1051" s="26"/>
      <c r="L1051" s="26"/>
      <c r="M1051" s="26"/>
      <c r="N1051" s="26"/>
      <c r="O1051" s="26"/>
      <c r="P1051" s="26"/>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row>
    <row r="1052" spans="1:132" ht="12.5" x14ac:dyDescent="0.25">
      <c r="A1052" s="26"/>
      <c r="B1052" s="26"/>
      <c r="C1052" s="26"/>
      <c r="D1052" s="26"/>
      <c r="E1052" s="26"/>
      <c r="F1052" s="26"/>
      <c r="G1052" s="26"/>
      <c r="H1052" s="26"/>
      <c r="I1052" s="26"/>
      <c r="J1052" s="26"/>
      <c r="K1052" s="26"/>
      <c r="L1052" s="26"/>
      <c r="M1052" s="26"/>
      <c r="N1052" s="26"/>
      <c r="O1052" s="26"/>
      <c r="P1052" s="26"/>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row>
    <row r="1053" spans="1:132" ht="12.5" x14ac:dyDescent="0.25">
      <c r="A1053" s="26"/>
      <c r="B1053" s="26"/>
      <c r="C1053" s="26"/>
      <c r="D1053" s="26"/>
      <c r="E1053" s="26"/>
      <c r="F1053" s="26"/>
      <c r="G1053" s="26"/>
      <c r="H1053" s="26"/>
      <c r="I1053" s="26"/>
      <c r="J1053" s="26"/>
      <c r="K1053" s="26"/>
      <c r="L1053" s="26"/>
      <c r="M1053" s="26"/>
      <c r="N1053" s="26"/>
      <c r="O1053" s="26"/>
      <c r="P1053" s="26"/>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row>
    <row r="1054" spans="1:132" ht="12.5" x14ac:dyDescent="0.25">
      <c r="A1054" s="26"/>
      <c r="B1054" s="26"/>
      <c r="C1054" s="26"/>
      <c r="D1054" s="26"/>
      <c r="E1054" s="26"/>
      <c r="F1054" s="26"/>
      <c r="G1054" s="26"/>
      <c r="H1054" s="26"/>
      <c r="I1054" s="26"/>
      <c r="J1054" s="26"/>
      <c r="K1054" s="26"/>
      <c r="L1054" s="26"/>
      <c r="M1054" s="26"/>
      <c r="N1054" s="26"/>
      <c r="O1054" s="26"/>
      <c r="P1054" s="26"/>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row>
    <row r="1055" spans="1:132" ht="12.5" x14ac:dyDescent="0.25">
      <c r="A1055" s="26"/>
      <c r="B1055" s="26"/>
      <c r="C1055" s="26"/>
      <c r="D1055" s="26"/>
      <c r="E1055" s="26"/>
      <c r="F1055" s="26"/>
      <c r="G1055" s="26"/>
      <c r="H1055" s="26"/>
      <c r="I1055" s="26"/>
      <c r="J1055" s="26"/>
      <c r="K1055" s="26"/>
      <c r="L1055" s="26"/>
      <c r="M1055" s="26"/>
      <c r="N1055" s="26"/>
      <c r="O1055" s="26"/>
      <c r="P1055" s="26"/>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row>
    <row r="1056" spans="1:132" ht="12.5" x14ac:dyDescent="0.25">
      <c r="A1056" s="26"/>
      <c r="B1056" s="26"/>
      <c r="C1056" s="26"/>
      <c r="D1056" s="26"/>
      <c r="E1056" s="26"/>
      <c r="F1056" s="26"/>
      <c r="G1056" s="26"/>
      <c r="H1056" s="26"/>
      <c r="I1056" s="26"/>
      <c r="J1056" s="26"/>
      <c r="K1056" s="26"/>
      <c r="L1056" s="26"/>
      <c r="M1056" s="26"/>
      <c r="N1056" s="26"/>
      <c r="O1056" s="26"/>
      <c r="P1056" s="2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row>
    <row r="1057" spans="1:132" ht="12.5" x14ac:dyDescent="0.25">
      <c r="A1057" s="26"/>
      <c r="B1057" s="26"/>
      <c r="C1057" s="26"/>
      <c r="D1057" s="26"/>
      <c r="E1057" s="26"/>
      <c r="F1057" s="26"/>
      <c r="G1057" s="26"/>
      <c r="H1057" s="26"/>
      <c r="I1057" s="26"/>
      <c r="J1057" s="26"/>
      <c r="K1057" s="26"/>
      <c r="L1057" s="26"/>
      <c r="M1057" s="26"/>
      <c r="N1057" s="26"/>
      <c r="O1057" s="26"/>
      <c r="P1057" s="26"/>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row>
    <row r="1058" spans="1:132" ht="12.5" x14ac:dyDescent="0.25">
      <c r="A1058" s="26"/>
      <c r="B1058" s="26"/>
      <c r="C1058" s="26"/>
      <c r="D1058" s="26"/>
      <c r="E1058" s="26"/>
      <c r="F1058" s="26"/>
      <c r="G1058" s="26"/>
      <c r="H1058" s="26"/>
      <c r="I1058" s="26"/>
      <c r="J1058" s="26"/>
      <c r="K1058" s="26"/>
      <c r="L1058" s="26"/>
      <c r="M1058" s="26"/>
      <c r="N1058" s="26"/>
      <c r="O1058" s="26"/>
      <c r="P1058" s="26"/>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row>
    <row r="1059" spans="1:132" ht="12.5" x14ac:dyDescent="0.25">
      <c r="A1059" s="26"/>
      <c r="B1059" s="26"/>
      <c r="C1059" s="26"/>
      <c r="D1059" s="26"/>
      <c r="E1059" s="26"/>
      <c r="F1059" s="26"/>
      <c r="G1059" s="26"/>
      <c r="H1059" s="26"/>
      <c r="I1059" s="26"/>
      <c r="J1059" s="26"/>
      <c r="K1059" s="26"/>
      <c r="L1059" s="26"/>
      <c r="M1059" s="26"/>
      <c r="N1059" s="26"/>
      <c r="O1059" s="26"/>
      <c r="P1059" s="26"/>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row>
    <row r="1060" spans="1:132" ht="12.5" x14ac:dyDescent="0.25">
      <c r="A1060" s="26"/>
      <c r="B1060" s="26"/>
      <c r="C1060" s="26"/>
      <c r="D1060" s="26"/>
      <c r="E1060" s="26"/>
      <c r="F1060" s="26"/>
      <c r="G1060" s="26"/>
      <c r="H1060" s="26"/>
      <c r="I1060" s="26"/>
      <c r="J1060" s="26"/>
      <c r="K1060" s="26"/>
      <c r="L1060" s="26"/>
      <c r="M1060" s="26"/>
      <c r="N1060" s="26"/>
      <c r="O1060" s="26"/>
      <c r="P1060" s="26"/>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row>
    <row r="1061" spans="1:132" ht="12.5" x14ac:dyDescent="0.25">
      <c r="A1061" s="26"/>
      <c r="B1061" s="26"/>
      <c r="C1061" s="26"/>
      <c r="D1061" s="26"/>
      <c r="E1061" s="26"/>
      <c r="F1061" s="26"/>
      <c r="G1061" s="26"/>
      <c r="H1061" s="26"/>
      <c r="I1061" s="26"/>
      <c r="J1061" s="26"/>
      <c r="K1061" s="26"/>
      <c r="L1061" s="26"/>
      <c r="M1061" s="26"/>
      <c r="N1061" s="26"/>
      <c r="O1061" s="26"/>
      <c r="P1061" s="26"/>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row>
    <row r="1062" spans="1:132" ht="12.5" x14ac:dyDescent="0.25">
      <c r="A1062" s="26"/>
      <c r="B1062" s="26"/>
      <c r="C1062" s="26"/>
      <c r="D1062" s="26"/>
      <c r="E1062" s="26"/>
      <c r="F1062" s="26"/>
      <c r="G1062" s="26"/>
      <c r="H1062" s="26"/>
      <c r="I1062" s="26"/>
      <c r="J1062" s="26"/>
      <c r="K1062" s="26"/>
      <c r="L1062" s="26"/>
      <c r="M1062" s="26"/>
      <c r="N1062" s="26"/>
      <c r="O1062" s="26"/>
      <c r="P1062" s="26"/>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row>
    <row r="1063" spans="1:132" ht="12.5" x14ac:dyDescent="0.25">
      <c r="A1063" s="26"/>
      <c r="B1063" s="26"/>
      <c r="C1063" s="26"/>
      <c r="D1063" s="26"/>
      <c r="E1063" s="26"/>
      <c r="F1063" s="26"/>
      <c r="G1063" s="26"/>
      <c r="H1063" s="26"/>
      <c r="I1063" s="26"/>
      <c r="J1063" s="26"/>
      <c r="K1063" s="26"/>
      <c r="L1063" s="26"/>
      <c r="M1063" s="26"/>
      <c r="N1063" s="26"/>
      <c r="O1063" s="26"/>
      <c r="P1063" s="26"/>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row>
    <row r="1064" spans="1:132" ht="12.5" x14ac:dyDescent="0.25">
      <c r="A1064" s="26"/>
      <c r="B1064" s="26"/>
      <c r="C1064" s="26"/>
      <c r="D1064" s="26"/>
      <c r="E1064" s="26"/>
      <c r="F1064" s="26"/>
      <c r="G1064" s="26"/>
      <c r="H1064" s="26"/>
      <c r="I1064" s="26"/>
      <c r="J1064" s="26"/>
      <c r="K1064" s="26"/>
      <c r="L1064" s="26"/>
      <c r="M1064" s="26"/>
      <c r="N1064" s="26"/>
      <c r="O1064" s="26"/>
      <c r="P1064" s="26"/>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row>
    <row r="1065" spans="1:132" ht="12.5" x14ac:dyDescent="0.25">
      <c r="A1065" s="26"/>
      <c r="B1065" s="26"/>
      <c r="C1065" s="26"/>
      <c r="D1065" s="26"/>
      <c r="E1065" s="26"/>
      <c r="F1065" s="26"/>
      <c r="G1065" s="26"/>
      <c r="H1065" s="26"/>
      <c r="I1065" s="26"/>
      <c r="J1065" s="26"/>
      <c r="K1065" s="26"/>
      <c r="L1065" s="26"/>
      <c r="M1065" s="26"/>
      <c r="N1065" s="26"/>
      <c r="O1065" s="26"/>
      <c r="P1065" s="26"/>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row>
    <row r="1066" spans="1:132" ht="12.5" x14ac:dyDescent="0.25">
      <c r="A1066" s="26"/>
      <c r="B1066" s="26"/>
      <c r="C1066" s="26"/>
      <c r="D1066" s="26"/>
      <c r="E1066" s="26"/>
      <c r="F1066" s="26"/>
      <c r="G1066" s="26"/>
      <c r="H1066" s="26"/>
      <c r="I1066" s="26"/>
      <c r="J1066" s="26"/>
      <c r="K1066" s="26"/>
      <c r="L1066" s="26"/>
      <c r="M1066" s="26"/>
      <c r="N1066" s="26"/>
      <c r="O1066" s="26"/>
      <c r="P1066" s="2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row>
    <row r="1067" spans="1:132" ht="12.5" x14ac:dyDescent="0.25">
      <c r="A1067" s="26"/>
      <c r="B1067" s="26"/>
      <c r="C1067" s="26"/>
      <c r="D1067" s="26"/>
      <c r="E1067" s="26"/>
      <c r="F1067" s="26"/>
      <c r="G1067" s="26"/>
      <c r="H1067" s="26"/>
      <c r="I1067" s="26"/>
      <c r="J1067" s="26"/>
      <c r="K1067" s="26"/>
      <c r="L1067" s="26"/>
      <c r="M1067" s="26"/>
      <c r="N1067" s="26"/>
      <c r="O1067" s="26"/>
      <c r="P1067" s="26"/>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row>
    <row r="1068" spans="1:132" ht="12.5" x14ac:dyDescent="0.25">
      <c r="A1068" s="26"/>
      <c r="B1068" s="26"/>
      <c r="C1068" s="26"/>
      <c r="D1068" s="26"/>
      <c r="E1068" s="26"/>
      <c r="F1068" s="26"/>
      <c r="G1068" s="26"/>
      <c r="H1068" s="26"/>
      <c r="I1068" s="26"/>
      <c r="J1068" s="26"/>
      <c r="K1068" s="26"/>
      <c r="L1068" s="26"/>
      <c r="M1068" s="26"/>
      <c r="N1068" s="26"/>
      <c r="O1068" s="26"/>
      <c r="P1068" s="26"/>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row>
    <row r="1069" spans="1:132" ht="12.5" x14ac:dyDescent="0.25">
      <c r="A1069" s="26"/>
      <c r="B1069" s="26"/>
      <c r="C1069" s="26"/>
      <c r="D1069" s="26"/>
      <c r="E1069" s="26"/>
      <c r="F1069" s="26"/>
      <c r="G1069" s="26"/>
      <c r="H1069" s="26"/>
      <c r="I1069" s="26"/>
      <c r="J1069" s="26"/>
      <c r="K1069" s="26"/>
      <c r="L1069" s="26"/>
      <c r="M1069" s="26"/>
      <c r="N1069" s="26"/>
      <c r="O1069" s="26"/>
      <c r="P1069" s="26"/>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row>
    <row r="1070" spans="1:132" ht="12.5" x14ac:dyDescent="0.25">
      <c r="A1070" s="26"/>
      <c r="B1070" s="26"/>
      <c r="C1070" s="26"/>
      <c r="D1070" s="26"/>
      <c r="E1070" s="26"/>
      <c r="F1070" s="26"/>
      <c r="G1070" s="26"/>
      <c r="H1070" s="26"/>
      <c r="I1070" s="26"/>
      <c r="J1070" s="26"/>
      <c r="K1070" s="26"/>
      <c r="L1070" s="26"/>
      <c r="M1070" s="26"/>
      <c r="N1070" s="26"/>
      <c r="O1070" s="26"/>
      <c r="P1070" s="26"/>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row>
    <row r="1071" spans="1:132" ht="12.5" x14ac:dyDescent="0.25">
      <c r="A1071" s="26"/>
      <c r="B1071" s="26"/>
      <c r="C1071" s="26"/>
      <c r="D1071" s="26"/>
      <c r="E1071" s="26"/>
      <c r="F1071" s="26"/>
      <c r="G1071" s="26"/>
      <c r="H1071" s="26"/>
      <c r="I1071" s="26"/>
      <c r="J1071" s="26"/>
      <c r="K1071" s="26"/>
      <c r="L1071" s="26"/>
      <c r="M1071" s="26"/>
      <c r="N1071" s="26"/>
      <c r="O1071" s="26"/>
      <c r="P1071" s="26"/>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row>
    <row r="1072" spans="1:132" ht="12.5" x14ac:dyDescent="0.25">
      <c r="A1072" s="26"/>
      <c r="B1072" s="26"/>
      <c r="C1072" s="26"/>
      <c r="D1072" s="26"/>
      <c r="E1072" s="26"/>
      <c r="F1072" s="26"/>
      <c r="G1072" s="26"/>
      <c r="H1072" s="26"/>
      <c r="I1072" s="26"/>
      <c r="J1072" s="26"/>
      <c r="K1072" s="26"/>
      <c r="L1072" s="26"/>
      <c r="M1072" s="26"/>
      <c r="N1072" s="26"/>
      <c r="O1072" s="26"/>
      <c r="P1072" s="26"/>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row>
    <row r="1073" spans="1:83" ht="12.5" x14ac:dyDescent="0.25">
      <c r="A1073" s="26"/>
      <c r="B1073" s="26"/>
      <c r="C1073" s="26"/>
      <c r="D1073" s="26"/>
      <c r="E1073" s="26"/>
      <c r="F1073" s="26"/>
      <c r="G1073" s="26"/>
      <c r="H1073" s="26"/>
      <c r="I1073" s="26"/>
      <c r="J1073" s="26"/>
      <c r="K1073" s="26"/>
      <c r="L1073" s="26"/>
      <c r="M1073" s="26"/>
      <c r="N1073" s="26"/>
      <c r="O1073" s="26"/>
      <c r="P1073" s="26"/>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row>
    <row r="1074" spans="1:83" ht="12.5" x14ac:dyDescent="0.25">
      <c r="A1074" s="26"/>
      <c r="B1074" s="26"/>
      <c r="C1074" s="26"/>
      <c r="D1074" s="26"/>
      <c r="E1074" s="26"/>
      <c r="F1074" s="26"/>
      <c r="G1074" s="26"/>
      <c r="H1074" s="26"/>
      <c r="I1074" s="26"/>
      <c r="J1074" s="26"/>
      <c r="K1074" s="26"/>
      <c r="L1074" s="26"/>
      <c r="M1074" s="26"/>
      <c r="N1074" s="26"/>
      <c r="O1074" s="26"/>
      <c r="P1074" s="26"/>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row>
    <row r="1075" spans="1:83" ht="12.5" x14ac:dyDescent="0.25">
      <c r="A1075" s="26"/>
      <c r="B1075" s="26"/>
      <c r="C1075" s="26"/>
      <c r="D1075" s="26"/>
      <c r="E1075" s="26"/>
      <c r="F1075" s="26"/>
      <c r="G1075" s="26"/>
      <c r="H1075" s="26"/>
      <c r="I1075" s="26"/>
      <c r="J1075" s="26"/>
      <c r="K1075" s="26"/>
      <c r="L1075" s="26"/>
      <c r="M1075" s="26"/>
      <c r="N1075" s="26"/>
      <c r="O1075" s="26"/>
      <c r="P1075" s="26"/>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row>
    <row r="1076" spans="1:83" ht="12.5" x14ac:dyDescent="0.25">
      <c r="A1076" s="26"/>
      <c r="B1076" s="26"/>
      <c r="C1076" s="26"/>
      <c r="D1076" s="26"/>
      <c r="E1076" s="26"/>
      <c r="F1076" s="26"/>
      <c r="G1076" s="26"/>
      <c r="H1076" s="26"/>
      <c r="I1076" s="26"/>
      <c r="J1076" s="26"/>
      <c r="K1076" s="26"/>
      <c r="L1076" s="26"/>
      <c r="M1076" s="26"/>
      <c r="N1076" s="26"/>
      <c r="O1076" s="26"/>
      <c r="P1076" s="2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row>
    <row r="1077" spans="1:83" ht="12.5" x14ac:dyDescent="0.25">
      <c r="A1077" s="26"/>
      <c r="B1077" s="26"/>
      <c r="C1077" s="26"/>
      <c r="D1077" s="26"/>
      <c r="E1077" s="26"/>
      <c r="F1077" s="26"/>
      <c r="G1077" s="26"/>
      <c r="H1077" s="26"/>
      <c r="I1077" s="26"/>
      <c r="J1077" s="26"/>
      <c r="K1077" s="26"/>
      <c r="L1077" s="26"/>
      <c r="M1077" s="26"/>
      <c r="N1077" s="26"/>
      <c r="O1077" s="26"/>
      <c r="P1077" s="26"/>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row>
    <row r="1078" spans="1:83" ht="12.5" x14ac:dyDescent="0.25">
      <c r="A1078" s="26"/>
      <c r="B1078" s="26"/>
      <c r="C1078" s="26"/>
      <c r="D1078" s="26"/>
      <c r="E1078" s="26"/>
      <c r="F1078" s="26"/>
      <c r="G1078" s="26"/>
      <c r="H1078" s="26"/>
      <c r="I1078" s="26"/>
      <c r="J1078" s="26"/>
      <c r="K1078" s="26"/>
      <c r="L1078" s="26"/>
      <c r="M1078" s="26"/>
      <c r="N1078" s="26"/>
      <c r="O1078" s="26"/>
      <c r="P1078" s="26"/>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row>
    <row r="1079" spans="1:83" ht="12.5" x14ac:dyDescent="0.25">
      <c r="A1079" s="26"/>
      <c r="B1079" s="26"/>
      <c r="C1079" s="26"/>
      <c r="D1079" s="26"/>
      <c r="E1079" s="26"/>
      <c r="F1079" s="26"/>
      <c r="G1079" s="26"/>
      <c r="H1079" s="26"/>
      <c r="I1079" s="26"/>
      <c r="J1079" s="26"/>
      <c r="K1079" s="26"/>
      <c r="L1079" s="26"/>
      <c r="M1079" s="26"/>
      <c r="N1079" s="26"/>
      <c r="O1079" s="26"/>
      <c r="P1079" s="26"/>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row>
    <row r="1080" spans="1:83" ht="12.5" x14ac:dyDescent="0.25">
      <c r="A1080" s="26"/>
      <c r="B1080" s="26"/>
      <c r="C1080" s="26"/>
      <c r="D1080" s="26"/>
      <c r="E1080" s="26"/>
      <c r="F1080" s="26"/>
      <c r="G1080" s="26"/>
      <c r="H1080" s="26"/>
      <c r="I1080" s="26"/>
      <c r="J1080" s="26"/>
      <c r="K1080" s="26"/>
      <c r="L1080" s="26"/>
      <c r="M1080" s="26"/>
      <c r="N1080" s="26"/>
      <c r="O1080" s="26"/>
      <c r="P1080" s="26"/>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row>
    <row r="1081" spans="1:83" ht="12.5" x14ac:dyDescent="0.25">
      <c r="A1081" s="26"/>
      <c r="B1081" s="26"/>
      <c r="C1081" s="26"/>
      <c r="D1081" s="26"/>
      <c r="E1081" s="26"/>
      <c r="F1081" s="26"/>
      <c r="G1081" s="26"/>
      <c r="H1081" s="26"/>
      <c r="I1081" s="26"/>
      <c r="J1081" s="26"/>
      <c r="K1081" s="26"/>
      <c r="L1081" s="26"/>
      <c r="M1081" s="26"/>
      <c r="N1081" s="26"/>
      <c r="O1081" s="26"/>
      <c r="P1081" s="26"/>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row>
    <row r="1082" spans="1:83" ht="12.5" x14ac:dyDescent="0.25">
      <c r="A1082" s="26"/>
      <c r="B1082" s="26"/>
      <c r="C1082" s="26"/>
      <c r="D1082" s="26"/>
      <c r="E1082" s="26"/>
      <c r="F1082" s="26"/>
      <c r="G1082" s="26"/>
      <c r="H1082" s="26"/>
      <c r="I1082" s="26"/>
      <c r="J1082" s="26"/>
      <c r="K1082" s="26"/>
      <c r="L1082" s="26"/>
      <c r="M1082" s="26"/>
      <c r="N1082" s="26"/>
      <c r="O1082" s="26"/>
      <c r="P1082" s="26"/>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row>
    <row r="1083" spans="1:83" ht="12.5" x14ac:dyDescent="0.25">
      <c r="A1083" s="26"/>
      <c r="B1083" s="26"/>
      <c r="C1083" s="26"/>
      <c r="D1083" s="26"/>
      <c r="E1083" s="26"/>
      <c r="F1083" s="26"/>
      <c r="G1083" s="26"/>
      <c r="H1083" s="26"/>
      <c r="I1083" s="26"/>
      <c r="J1083" s="26"/>
      <c r="K1083" s="26"/>
      <c r="L1083" s="26"/>
      <c r="M1083" s="26"/>
      <c r="N1083" s="26"/>
      <c r="O1083" s="26"/>
      <c r="P1083" s="26"/>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row>
    <row r="1084" spans="1:83" ht="12.5" x14ac:dyDescent="0.25">
      <c r="A1084" s="26"/>
      <c r="B1084" s="26"/>
      <c r="C1084" s="26"/>
      <c r="D1084" s="26"/>
      <c r="E1084" s="26"/>
      <c r="F1084" s="26"/>
      <c r="G1084" s="26"/>
      <c r="H1084" s="26"/>
      <c r="I1084" s="26"/>
      <c r="J1084" s="26"/>
      <c r="K1084" s="26"/>
      <c r="L1084" s="26"/>
      <c r="M1084" s="26"/>
      <c r="N1084" s="26"/>
      <c r="O1084" s="26"/>
      <c r="P1084" s="26"/>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row>
    <row r="1085" spans="1:83" ht="12.5" x14ac:dyDescent="0.25">
      <c r="A1085" s="26"/>
      <c r="B1085" s="26"/>
      <c r="C1085" s="26"/>
      <c r="D1085" s="26"/>
      <c r="E1085" s="26"/>
      <c r="F1085" s="26"/>
      <c r="G1085" s="26"/>
      <c r="H1085" s="26"/>
      <c r="I1085" s="26"/>
      <c r="J1085" s="26"/>
      <c r="K1085" s="26"/>
      <c r="L1085" s="26"/>
      <c r="M1085" s="26"/>
      <c r="N1085" s="26"/>
      <c r="O1085" s="26"/>
      <c r="P1085" s="26"/>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row>
    <row r="1086" spans="1:83" ht="12.5" x14ac:dyDescent="0.25">
      <c r="A1086" s="26"/>
      <c r="B1086" s="26"/>
      <c r="C1086" s="26"/>
      <c r="D1086" s="26"/>
      <c r="E1086" s="26"/>
      <c r="F1086" s="26"/>
      <c r="G1086" s="26"/>
      <c r="H1086" s="26"/>
      <c r="I1086" s="26"/>
      <c r="J1086" s="26"/>
      <c r="K1086" s="26"/>
      <c r="L1086" s="26"/>
      <c r="M1086" s="26"/>
      <c r="N1086" s="26"/>
      <c r="O1086" s="26"/>
      <c r="P1086" s="2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row>
    <row r="1087" spans="1:83" ht="12.5" x14ac:dyDescent="0.25">
      <c r="A1087" s="26"/>
      <c r="B1087" s="26"/>
      <c r="C1087" s="26"/>
      <c r="D1087" s="26"/>
      <c r="E1087" s="26"/>
      <c r="F1087" s="26"/>
      <c r="G1087" s="26"/>
      <c r="H1087" s="26"/>
      <c r="I1087" s="26"/>
      <c r="J1087" s="26"/>
      <c r="K1087" s="26"/>
      <c r="L1087" s="26"/>
      <c r="M1087" s="26"/>
      <c r="N1087" s="26"/>
      <c r="O1087" s="26"/>
      <c r="P1087" s="26"/>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row>
    <row r="1088" spans="1:83" ht="12.5" x14ac:dyDescent="0.25">
      <c r="A1088" s="26"/>
      <c r="B1088" s="26"/>
      <c r="C1088" s="26"/>
      <c r="D1088" s="26"/>
      <c r="E1088" s="26"/>
      <c r="F1088" s="26"/>
      <c r="G1088" s="26"/>
      <c r="H1088" s="26"/>
      <c r="I1088" s="26"/>
      <c r="J1088" s="26"/>
      <c r="K1088" s="26"/>
      <c r="L1088" s="26"/>
      <c r="M1088" s="26"/>
      <c r="N1088" s="26"/>
      <c r="O1088" s="26"/>
      <c r="P1088" s="26"/>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row>
    <row r="1089" spans="1:83" ht="12.5" x14ac:dyDescent="0.25">
      <c r="A1089" s="26"/>
      <c r="B1089" s="26"/>
      <c r="C1089" s="26"/>
      <c r="D1089" s="26"/>
      <c r="E1089" s="26"/>
      <c r="F1089" s="26"/>
      <c r="G1089" s="26"/>
      <c r="H1089" s="26"/>
      <c r="I1089" s="26"/>
      <c r="J1089" s="26"/>
      <c r="K1089" s="26"/>
      <c r="L1089" s="26"/>
      <c r="M1089" s="26"/>
      <c r="N1089" s="26"/>
      <c r="O1089" s="26"/>
      <c r="P1089" s="26"/>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row>
    <row r="1090" spans="1:83" ht="12.5" x14ac:dyDescent="0.25">
      <c r="A1090" s="26"/>
      <c r="B1090" s="26"/>
      <c r="C1090" s="26"/>
      <c r="D1090" s="26"/>
      <c r="E1090" s="26"/>
      <c r="F1090" s="26"/>
      <c r="G1090" s="26"/>
      <c r="H1090" s="26"/>
      <c r="I1090" s="26"/>
      <c r="J1090" s="26"/>
      <c r="K1090" s="26"/>
      <c r="L1090" s="26"/>
      <c r="M1090" s="26"/>
      <c r="N1090" s="26"/>
      <c r="O1090" s="26"/>
      <c r="P1090" s="26"/>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row>
    <row r="1091" spans="1:83" ht="12.5" x14ac:dyDescent="0.25">
      <c r="A1091" s="26"/>
      <c r="B1091" s="26"/>
      <c r="C1091" s="26"/>
      <c r="D1091" s="26"/>
      <c r="E1091" s="26"/>
      <c r="F1091" s="26"/>
      <c r="G1091" s="26"/>
      <c r="H1091" s="26"/>
      <c r="I1091" s="26"/>
      <c r="J1091" s="26"/>
      <c r="K1091" s="26"/>
      <c r="L1091" s="26"/>
      <c r="M1091" s="26"/>
      <c r="N1091" s="26"/>
      <c r="O1091" s="26"/>
      <c r="P1091" s="26"/>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row>
    <row r="1092" spans="1:83" ht="12.5" x14ac:dyDescent="0.25">
      <c r="A1092" s="26"/>
      <c r="B1092" s="26"/>
      <c r="C1092" s="26"/>
      <c r="D1092" s="26"/>
      <c r="E1092" s="26"/>
      <c r="F1092" s="26"/>
      <c r="G1092" s="26"/>
      <c r="H1092" s="26"/>
      <c r="I1092" s="26"/>
      <c r="J1092" s="26"/>
      <c r="K1092" s="26"/>
      <c r="L1092" s="26"/>
      <c r="M1092" s="26"/>
      <c r="N1092" s="26"/>
      <c r="O1092" s="26"/>
      <c r="P1092" s="26"/>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row>
    <row r="1093" spans="1:83" ht="12.5" x14ac:dyDescent="0.25">
      <c r="A1093" s="26"/>
      <c r="B1093" s="26"/>
      <c r="C1093" s="26"/>
      <c r="D1093" s="26"/>
      <c r="E1093" s="26"/>
      <c r="F1093" s="26"/>
      <c r="G1093" s="26"/>
      <c r="H1093" s="26"/>
      <c r="I1093" s="26"/>
      <c r="J1093" s="26"/>
      <c r="K1093" s="26"/>
      <c r="L1093" s="26"/>
      <c r="M1093" s="26"/>
      <c r="N1093" s="26"/>
      <c r="O1093" s="26"/>
      <c r="P1093" s="26"/>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row>
    <row r="1094" spans="1:83" ht="12.5" x14ac:dyDescent="0.25">
      <c r="A1094" s="26"/>
      <c r="B1094" s="26"/>
      <c r="C1094" s="26"/>
      <c r="D1094" s="26"/>
      <c r="E1094" s="26"/>
      <c r="F1094" s="26"/>
      <c r="G1094" s="26"/>
      <c r="H1094" s="26"/>
      <c r="I1094" s="26"/>
      <c r="J1094" s="26"/>
      <c r="K1094" s="26"/>
      <c r="L1094" s="26"/>
      <c r="M1094" s="26"/>
      <c r="N1094" s="26"/>
      <c r="O1094" s="26"/>
      <c r="P1094" s="26"/>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row>
    <row r="1095" spans="1:83" ht="12.5" x14ac:dyDescent="0.25">
      <c r="A1095" s="26"/>
      <c r="B1095" s="26"/>
      <c r="C1095" s="26"/>
      <c r="D1095" s="26"/>
      <c r="E1095" s="26"/>
      <c r="F1095" s="26"/>
      <c r="G1095" s="26"/>
      <c r="H1095" s="26"/>
      <c r="I1095" s="26"/>
      <c r="J1095" s="26"/>
      <c r="K1095" s="26"/>
      <c r="L1095" s="26"/>
      <c r="M1095" s="26"/>
      <c r="N1095" s="26"/>
      <c r="O1095" s="26"/>
      <c r="P1095" s="26"/>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row>
    <row r="1096" spans="1:83" ht="12.5" x14ac:dyDescent="0.25">
      <c r="A1096" s="26"/>
      <c r="B1096" s="26"/>
      <c r="C1096" s="26"/>
      <c r="D1096" s="26"/>
      <c r="E1096" s="26"/>
      <c r="F1096" s="26"/>
      <c r="G1096" s="26"/>
      <c r="H1096" s="26"/>
      <c r="I1096" s="26"/>
      <c r="J1096" s="26"/>
      <c r="K1096" s="26"/>
      <c r="L1096" s="26"/>
      <c r="M1096" s="26"/>
      <c r="N1096" s="26"/>
      <c r="O1096" s="26"/>
      <c r="P1096" s="2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row>
    <row r="1097" spans="1:83" ht="12.5" x14ac:dyDescent="0.25">
      <c r="A1097" s="26"/>
      <c r="B1097" s="26"/>
      <c r="C1097" s="26"/>
      <c r="D1097" s="26"/>
      <c r="E1097" s="26"/>
      <c r="F1097" s="26"/>
      <c r="G1097" s="26"/>
      <c r="H1097" s="26"/>
      <c r="I1097" s="26"/>
      <c r="J1097" s="26"/>
      <c r="K1097" s="26"/>
      <c r="L1097" s="26"/>
      <c r="M1097" s="26"/>
      <c r="N1097" s="26"/>
      <c r="O1097" s="26"/>
      <c r="P1097" s="26"/>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row>
    <row r="1098" spans="1:83" ht="12.5" x14ac:dyDescent="0.25">
      <c r="A1098" s="26"/>
      <c r="B1098" s="26"/>
      <c r="C1098" s="26"/>
      <c r="D1098" s="26"/>
      <c r="E1098" s="26"/>
      <c r="F1098" s="26"/>
      <c r="G1098" s="26"/>
      <c r="H1098" s="26"/>
      <c r="I1098" s="26"/>
      <c r="J1098" s="26"/>
      <c r="K1098" s="26"/>
      <c r="L1098" s="26"/>
      <c r="M1098" s="26"/>
      <c r="N1098" s="26"/>
      <c r="O1098" s="26"/>
      <c r="P1098" s="26"/>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row>
    <row r="1099" spans="1:83" ht="12.5" x14ac:dyDescent="0.25">
      <c r="A1099" s="26"/>
      <c r="B1099" s="26"/>
      <c r="C1099" s="26"/>
      <c r="D1099" s="26"/>
      <c r="E1099" s="26"/>
      <c r="F1099" s="26"/>
      <c r="G1099" s="26"/>
      <c r="H1099" s="26"/>
      <c r="I1099" s="26"/>
      <c r="J1099" s="26"/>
      <c r="K1099" s="26"/>
      <c r="L1099" s="26"/>
      <c r="M1099" s="26"/>
      <c r="N1099" s="26"/>
      <c r="O1099" s="26"/>
      <c r="P1099" s="26"/>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row>
    <row r="1100" spans="1:83" ht="12.5" x14ac:dyDescent="0.25">
      <c r="A1100" s="26"/>
      <c r="B1100" s="26"/>
      <c r="C1100" s="26"/>
      <c r="D1100" s="26"/>
      <c r="E1100" s="26"/>
      <c r="F1100" s="26"/>
      <c r="G1100" s="26"/>
      <c r="H1100" s="26"/>
      <c r="I1100" s="26"/>
      <c r="J1100" s="26"/>
      <c r="K1100" s="26"/>
      <c r="L1100" s="26"/>
      <c r="M1100" s="26"/>
      <c r="N1100" s="26"/>
      <c r="O1100" s="26"/>
      <c r="P1100" s="26"/>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row>
    <row r="1101" spans="1:83" ht="12.5" x14ac:dyDescent="0.25">
      <c r="A1101" s="26"/>
      <c r="B1101" s="26"/>
      <c r="C1101" s="26"/>
      <c r="D1101" s="26"/>
      <c r="E1101" s="26"/>
      <c r="F1101" s="26"/>
      <c r="G1101" s="26"/>
      <c r="H1101" s="26"/>
      <c r="I1101" s="26"/>
      <c r="J1101" s="26"/>
      <c r="K1101" s="26"/>
      <c r="L1101" s="26"/>
      <c r="M1101" s="26"/>
      <c r="N1101" s="26"/>
      <c r="O1101" s="26"/>
      <c r="P1101" s="26"/>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row>
    <row r="1102" spans="1:83" ht="12.5" x14ac:dyDescent="0.25">
      <c r="A1102" s="26"/>
      <c r="B1102" s="26"/>
      <c r="C1102" s="26"/>
      <c r="D1102" s="26"/>
      <c r="E1102" s="26"/>
      <c r="F1102" s="26"/>
      <c r="G1102" s="26"/>
      <c r="H1102" s="26"/>
      <c r="I1102" s="26"/>
      <c r="J1102" s="26"/>
      <c r="K1102" s="26"/>
      <c r="L1102" s="26"/>
      <c r="M1102" s="26"/>
      <c r="N1102" s="26"/>
      <c r="O1102" s="26"/>
      <c r="P1102" s="26"/>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row>
    <row r="1103" spans="1:83" ht="12.5" x14ac:dyDescent="0.25">
      <c r="A1103" s="26"/>
      <c r="B1103" s="26"/>
      <c r="C1103" s="26"/>
      <c r="D1103" s="26"/>
      <c r="E1103" s="26"/>
      <c r="F1103" s="26"/>
      <c r="G1103" s="26"/>
      <c r="H1103" s="26"/>
      <c r="I1103" s="26"/>
      <c r="J1103" s="26"/>
      <c r="K1103" s="26"/>
      <c r="L1103" s="26"/>
      <c r="M1103" s="26"/>
      <c r="N1103" s="26"/>
      <c r="O1103" s="26"/>
      <c r="P1103" s="26"/>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row>
    <row r="1104" spans="1:83" ht="12.5" x14ac:dyDescent="0.25">
      <c r="A1104" s="26"/>
      <c r="B1104" s="26"/>
      <c r="C1104" s="26"/>
      <c r="D1104" s="26"/>
      <c r="E1104" s="26"/>
      <c r="F1104" s="26"/>
      <c r="G1104" s="26"/>
      <c r="H1104" s="26"/>
      <c r="I1104" s="26"/>
      <c r="J1104" s="26"/>
      <c r="K1104" s="26"/>
      <c r="L1104" s="26"/>
      <c r="M1104" s="26"/>
      <c r="N1104" s="26"/>
      <c r="O1104" s="26"/>
      <c r="P1104" s="26"/>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row>
    <row r="1105" spans="1:83" ht="12.5" x14ac:dyDescent="0.25">
      <c r="A1105" s="26"/>
      <c r="B1105" s="26"/>
      <c r="C1105" s="26"/>
      <c r="D1105" s="26"/>
      <c r="E1105" s="26"/>
      <c r="F1105" s="26"/>
      <c r="G1105" s="26"/>
      <c r="H1105" s="26"/>
      <c r="I1105" s="26"/>
      <c r="J1105" s="26"/>
      <c r="K1105" s="26"/>
      <c r="L1105" s="26"/>
      <c r="M1105" s="26"/>
      <c r="N1105" s="26"/>
      <c r="O1105" s="26"/>
      <c r="P1105" s="26"/>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row>
    <row r="1106" spans="1:83" ht="12.5" x14ac:dyDescent="0.25">
      <c r="A1106" s="26"/>
      <c r="B1106" s="26"/>
      <c r="C1106" s="26"/>
      <c r="D1106" s="26"/>
      <c r="E1106" s="26"/>
      <c r="F1106" s="26"/>
      <c r="G1106" s="26"/>
      <c r="H1106" s="26"/>
      <c r="I1106" s="26"/>
      <c r="J1106" s="26"/>
      <c r="K1106" s="26"/>
      <c r="L1106" s="26"/>
      <c r="M1106" s="26"/>
      <c r="N1106" s="26"/>
      <c r="O1106" s="26"/>
      <c r="P1106" s="2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row>
    <row r="1107" spans="1:83" ht="12.5" x14ac:dyDescent="0.25">
      <c r="A1107" s="26"/>
      <c r="B1107" s="26"/>
      <c r="C1107" s="26"/>
      <c r="D1107" s="26"/>
      <c r="E1107" s="26"/>
      <c r="F1107" s="26"/>
      <c r="G1107" s="26"/>
      <c r="H1107" s="26"/>
      <c r="I1107" s="26"/>
      <c r="J1107" s="26"/>
      <c r="K1107" s="26"/>
      <c r="L1107" s="26"/>
      <c r="M1107" s="26"/>
      <c r="N1107" s="26"/>
      <c r="O1107" s="26"/>
      <c r="P1107" s="26"/>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row>
    <row r="1108" spans="1:83" ht="12.5" x14ac:dyDescent="0.25">
      <c r="A1108" s="26"/>
      <c r="B1108" s="26"/>
      <c r="C1108" s="26"/>
      <c r="D1108" s="26"/>
      <c r="E1108" s="26"/>
      <c r="F1108" s="26"/>
      <c r="G1108" s="26"/>
      <c r="H1108" s="26"/>
      <c r="I1108" s="26"/>
      <c r="J1108" s="26"/>
      <c r="K1108" s="26"/>
      <c r="L1108" s="26"/>
      <c r="M1108" s="26"/>
      <c r="N1108" s="26"/>
      <c r="O1108" s="26"/>
      <c r="P1108" s="26"/>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row>
    <row r="1109" spans="1:83" ht="12.5" x14ac:dyDescent="0.25">
      <c r="A1109" s="26"/>
      <c r="B1109" s="26"/>
      <c r="C1109" s="26"/>
      <c r="D1109" s="26"/>
      <c r="E1109" s="26"/>
      <c r="F1109" s="26"/>
      <c r="G1109" s="26"/>
      <c r="H1109" s="26"/>
      <c r="I1109" s="26"/>
      <c r="J1109" s="26"/>
      <c r="K1109" s="26"/>
      <c r="L1109" s="26"/>
      <c r="M1109" s="26"/>
      <c r="N1109" s="26"/>
      <c r="O1109" s="26"/>
      <c r="P1109" s="26"/>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row>
    <row r="1110" spans="1:83" ht="12.5" x14ac:dyDescent="0.25">
      <c r="A1110" s="26"/>
      <c r="B1110" s="26"/>
      <c r="C1110" s="26"/>
      <c r="D1110" s="26"/>
      <c r="E1110" s="26"/>
      <c r="F1110" s="26"/>
      <c r="G1110" s="26"/>
      <c r="H1110" s="26"/>
      <c r="I1110" s="26"/>
      <c r="J1110" s="26"/>
      <c r="K1110" s="26"/>
      <c r="L1110" s="26"/>
      <c r="M1110" s="26"/>
      <c r="N1110" s="26"/>
      <c r="O1110" s="26"/>
      <c r="P1110" s="26"/>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row>
    <row r="1111" spans="1:83" ht="12.5" x14ac:dyDescent="0.25">
      <c r="A1111" s="26"/>
      <c r="B1111" s="26"/>
      <c r="C1111" s="26"/>
      <c r="D1111" s="26"/>
      <c r="E1111" s="26"/>
      <c r="F1111" s="26"/>
      <c r="G1111" s="26"/>
      <c r="H1111" s="26"/>
      <c r="I1111" s="26"/>
      <c r="J1111" s="26"/>
      <c r="K1111" s="26"/>
      <c r="L1111" s="26"/>
      <c r="M1111" s="26"/>
      <c r="N1111" s="26"/>
      <c r="O1111" s="26"/>
      <c r="P1111" s="26"/>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row>
    <row r="1112" spans="1:83" ht="12.5" x14ac:dyDescent="0.25">
      <c r="A1112" s="26"/>
      <c r="B1112" s="26"/>
      <c r="C1112" s="26"/>
      <c r="D1112" s="26"/>
      <c r="E1112" s="26"/>
      <c r="F1112" s="26"/>
      <c r="G1112" s="26"/>
      <c r="H1112" s="26"/>
      <c r="I1112" s="26"/>
      <c r="J1112" s="26"/>
      <c r="K1112" s="26"/>
      <c r="L1112" s="26"/>
      <c r="M1112" s="26"/>
      <c r="N1112" s="26"/>
      <c r="O1112" s="26"/>
      <c r="P1112" s="26"/>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row>
    <row r="1113" spans="1:83" ht="12.5" x14ac:dyDescent="0.25">
      <c r="A1113" s="26"/>
      <c r="B1113" s="26"/>
      <c r="C1113" s="26"/>
      <c r="D1113" s="26"/>
      <c r="E1113" s="26"/>
      <c r="F1113" s="26"/>
      <c r="G1113" s="26"/>
      <c r="H1113" s="26"/>
      <c r="I1113" s="26"/>
      <c r="J1113" s="26"/>
      <c r="K1113" s="26"/>
      <c r="L1113" s="26"/>
      <c r="M1113" s="26"/>
      <c r="N1113" s="26"/>
      <c r="O1113" s="26"/>
      <c r="P1113" s="26"/>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row>
    <row r="1114" spans="1:83" ht="12.5" x14ac:dyDescent="0.25">
      <c r="A1114" s="26"/>
      <c r="B1114" s="26"/>
      <c r="C1114" s="26"/>
      <c r="D1114" s="26"/>
      <c r="E1114" s="26"/>
      <c r="F1114" s="26"/>
      <c r="G1114" s="26"/>
      <c r="H1114" s="26"/>
      <c r="I1114" s="26"/>
      <c r="J1114" s="26"/>
      <c r="K1114" s="26"/>
      <c r="L1114" s="26"/>
      <c r="M1114" s="26"/>
      <c r="N1114" s="26"/>
      <c r="O1114" s="26"/>
      <c r="P1114" s="26"/>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row>
    <row r="1115" spans="1:83" ht="12.5" x14ac:dyDescent="0.25">
      <c r="A1115" s="26"/>
      <c r="B1115" s="26"/>
      <c r="C1115" s="26"/>
      <c r="D1115" s="26"/>
      <c r="E1115" s="26"/>
      <c r="F1115" s="26"/>
      <c r="G1115" s="26"/>
      <c r="H1115" s="26"/>
      <c r="I1115" s="26"/>
      <c r="J1115" s="26"/>
      <c r="K1115" s="26"/>
      <c r="L1115" s="26"/>
      <c r="M1115" s="26"/>
      <c r="N1115" s="26"/>
      <c r="O1115" s="26"/>
      <c r="P1115" s="26"/>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row>
    <row r="1116" spans="1:83" ht="12.5" x14ac:dyDescent="0.25">
      <c r="A1116" s="26"/>
      <c r="B1116" s="26"/>
      <c r="C1116" s="26"/>
      <c r="D1116" s="26"/>
      <c r="E1116" s="26"/>
      <c r="F1116" s="26"/>
      <c r="G1116" s="26"/>
      <c r="H1116" s="26"/>
      <c r="I1116" s="26"/>
      <c r="J1116" s="26"/>
      <c r="K1116" s="26"/>
      <c r="L1116" s="26"/>
      <c r="M1116" s="26"/>
      <c r="N1116" s="26"/>
      <c r="O1116" s="26"/>
      <c r="P1116" s="2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row>
    <row r="1117" spans="1:83" ht="12.5" x14ac:dyDescent="0.25">
      <c r="A1117" s="26"/>
      <c r="B1117" s="26"/>
      <c r="C1117" s="26"/>
      <c r="D1117" s="26"/>
      <c r="E1117" s="26"/>
      <c r="F1117" s="26"/>
      <c r="G1117" s="26"/>
      <c r="H1117" s="26"/>
      <c r="I1117" s="26"/>
      <c r="J1117" s="26"/>
      <c r="K1117" s="26"/>
      <c r="L1117" s="26"/>
      <c r="M1117" s="26"/>
      <c r="N1117" s="26"/>
      <c r="O1117" s="26"/>
      <c r="P1117" s="26"/>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row>
    <row r="1118" spans="1:83" ht="12.5" x14ac:dyDescent="0.25">
      <c r="A1118" s="26"/>
      <c r="B1118" s="26"/>
      <c r="C1118" s="26"/>
      <c r="D1118" s="26"/>
      <c r="E1118" s="26"/>
      <c r="F1118" s="26"/>
      <c r="G1118" s="26"/>
      <c r="H1118" s="26"/>
      <c r="I1118" s="26"/>
      <c r="J1118" s="26"/>
      <c r="K1118" s="26"/>
      <c r="L1118" s="26"/>
      <c r="M1118" s="26"/>
      <c r="N1118" s="26"/>
      <c r="O1118" s="26"/>
      <c r="P1118" s="26"/>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row>
    <row r="1119" spans="1:83" ht="12.5" x14ac:dyDescent="0.25">
      <c r="A1119" s="26"/>
      <c r="B1119" s="26"/>
      <c r="C1119" s="26"/>
      <c r="D1119" s="26"/>
      <c r="E1119" s="26"/>
      <c r="F1119" s="26"/>
      <c r="G1119" s="26"/>
      <c r="H1119" s="26"/>
      <c r="I1119" s="26"/>
      <c r="J1119" s="26"/>
      <c r="K1119" s="26"/>
      <c r="L1119" s="26"/>
      <c r="M1119" s="26"/>
      <c r="N1119" s="26"/>
      <c r="O1119" s="26"/>
      <c r="P1119" s="26"/>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row>
    <row r="1120" spans="1:83" ht="12.5" x14ac:dyDescent="0.25">
      <c r="A1120" s="26"/>
      <c r="B1120" s="26"/>
      <c r="C1120" s="26"/>
      <c r="D1120" s="26"/>
      <c r="E1120" s="26"/>
      <c r="F1120" s="26"/>
      <c r="G1120" s="26"/>
      <c r="H1120" s="26"/>
      <c r="I1120" s="26"/>
      <c r="J1120" s="26"/>
      <c r="K1120" s="26"/>
      <c r="L1120" s="26"/>
      <c r="M1120" s="26"/>
      <c r="N1120" s="26"/>
      <c r="O1120" s="26"/>
      <c r="P1120" s="26"/>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row>
    <row r="1121" spans="1:83" ht="12.5" x14ac:dyDescent="0.25">
      <c r="A1121" s="26"/>
      <c r="B1121" s="26"/>
      <c r="C1121" s="26"/>
      <c r="D1121" s="26"/>
      <c r="E1121" s="26"/>
      <c r="F1121" s="26"/>
      <c r="G1121" s="26"/>
      <c r="H1121" s="26"/>
      <c r="I1121" s="26"/>
      <c r="J1121" s="26"/>
      <c r="K1121" s="26"/>
      <c r="L1121" s="26"/>
      <c r="M1121" s="26"/>
      <c r="N1121" s="26"/>
      <c r="O1121" s="26"/>
      <c r="P1121" s="26"/>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row>
    <row r="1122" spans="1:83" ht="12.5" x14ac:dyDescent="0.25">
      <c r="A1122" s="26"/>
      <c r="B1122" s="26"/>
      <c r="C1122" s="26"/>
      <c r="D1122" s="26"/>
      <c r="E1122" s="26"/>
      <c r="F1122" s="26"/>
      <c r="G1122" s="26"/>
      <c r="H1122" s="26"/>
      <c r="I1122" s="26"/>
      <c r="J1122" s="26"/>
      <c r="K1122" s="26"/>
      <c r="L1122" s="26"/>
      <c r="M1122" s="26"/>
      <c r="N1122" s="26"/>
      <c r="O1122" s="26"/>
      <c r="P1122" s="26"/>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row>
    <row r="1123" spans="1:83" ht="12.5" x14ac:dyDescent="0.25">
      <c r="A1123" s="26"/>
      <c r="B1123" s="26"/>
      <c r="C1123" s="26"/>
      <c r="D1123" s="26"/>
      <c r="E1123" s="26"/>
      <c r="F1123" s="26"/>
      <c r="G1123" s="26"/>
      <c r="H1123" s="26"/>
      <c r="I1123" s="26"/>
      <c r="J1123" s="26"/>
      <c r="K1123" s="26"/>
      <c r="L1123" s="26"/>
      <c r="M1123" s="26"/>
      <c r="N1123" s="26"/>
      <c r="O1123" s="26"/>
      <c r="P1123" s="26"/>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row>
    <row r="1124" spans="1:83" ht="12.5" x14ac:dyDescent="0.25">
      <c r="A1124" s="26"/>
      <c r="B1124" s="26"/>
      <c r="C1124" s="26"/>
      <c r="D1124" s="26"/>
      <c r="E1124" s="26"/>
      <c r="F1124" s="26"/>
      <c r="G1124" s="26"/>
      <c r="H1124" s="26"/>
      <c r="I1124" s="26"/>
      <c r="J1124" s="26"/>
      <c r="K1124" s="26"/>
      <c r="L1124" s="26"/>
      <c r="M1124" s="26"/>
      <c r="N1124" s="26"/>
      <c r="O1124" s="26"/>
      <c r="P1124" s="26"/>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row>
    <row r="1125" spans="1:83" ht="12.5" x14ac:dyDescent="0.25">
      <c r="A1125" s="26"/>
      <c r="B1125" s="26"/>
      <c r="C1125" s="26"/>
      <c r="D1125" s="26"/>
      <c r="E1125" s="26"/>
      <c r="F1125" s="26"/>
      <c r="G1125" s="26"/>
      <c r="H1125" s="26"/>
      <c r="I1125" s="26"/>
      <c r="J1125" s="26"/>
      <c r="K1125" s="26"/>
      <c r="L1125" s="26"/>
      <c r="M1125" s="26"/>
      <c r="N1125" s="26"/>
      <c r="O1125" s="26"/>
      <c r="P1125" s="26"/>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row>
    <row r="1126" spans="1:83" ht="12.5" x14ac:dyDescent="0.25">
      <c r="A1126" s="26"/>
      <c r="B1126" s="26"/>
      <c r="C1126" s="26"/>
      <c r="D1126" s="26"/>
      <c r="E1126" s="26"/>
      <c r="F1126" s="26"/>
      <c r="G1126" s="26"/>
      <c r="H1126" s="26"/>
      <c r="I1126" s="26"/>
      <c r="J1126" s="26"/>
      <c r="K1126" s="26"/>
      <c r="L1126" s="26"/>
      <c r="M1126" s="26"/>
      <c r="N1126" s="26"/>
      <c r="O1126" s="26"/>
      <c r="P1126" s="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row>
    <row r="1127" spans="1:83" ht="12.5" x14ac:dyDescent="0.25">
      <c r="A1127" s="26"/>
      <c r="B1127" s="26"/>
      <c r="C1127" s="26"/>
      <c r="D1127" s="26"/>
      <c r="E1127" s="26"/>
      <c r="F1127" s="26"/>
      <c r="G1127" s="26"/>
      <c r="H1127" s="26"/>
      <c r="I1127" s="26"/>
      <c r="J1127" s="26"/>
      <c r="K1127" s="26"/>
      <c r="L1127" s="26"/>
      <c r="M1127" s="26"/>
      <c r="N1127" s="26"/>
      <c r="O1127" s="26"/>
      <c r="P1127" s="26"/>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row>
    <row r="1128" spans="1:83" ht="12.5" x14ac:dyDescent="0.25">
      <c r="A1128" s="26"/>
      <c r="B1128" s="26"/>
      <c r="C1128" s="26"/>
      <c r="D1128" s="26"/>
      <c r="E1128" s="26"/>
      <c r="F1128" s="26"/>
      <c r="G1128" s="26"/>
      <c r="H1128" s="26"/>
      <c r="I1128" s="26"/>
      <c r="J1128" s="26"/>
      <c r="K1128" s="26"/>
      <c r="L1128" s="26"/>
      <c r="M1128" s="26"/>
      <c r="N1128" s="26"/>
      <c r="O1128" s="26"/>
      <c r="P1128" s="26"/>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row>
    <row r="1129" spans="1:83" ht="12.5" x14ac:dyDescent="0.25">
      <c r="A1129" s="26"/>
      <c r="B1129" s="26"/>
      <c r="C1129" s="26"/>
      <c r="D1129" s="26"/>
      <c r="E1129" s="26"/>
      <c r="F1129" s="26"/>
      <c r="G1129" s="26"/>
      <c r="H1129" s="26"/>
      <c r="I1129" s="26"/>
      <c r="J1129" s="26"/>
      <c r="K1129" s="26"/>
      <c r="L1129" s="26"/>
      <c r="M1129" s="26"/>
      <c r="N1129" s="26"/>
      <c r="O1129" s="26"/>
      <c r="P1129" s="26"/>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row>
    <row r="1130" spans="1:83" ht="12.5" x14ac:dyDescent="0.25">
      <c r="A1130" s="26"/>
      <c r="B1130" s="26"/>
      <c r="C1130" s="26"/>
      <c r="D1130" s="26"/>
      <c r="E1130" s="26"/>
      <c r="F1130" s="26"/>
      <c r="G1130" s="26"/>
      <c r="H1130" s="26"/>
      <c r="I1130" s="26"/>
      <c r="J1130" s="26"/>
      <c r="K1130" s="26"/>
      <c r="L1130" s="26"/>
      <c r="M1130" s="26"/>
      <c r="N1130" s="26"/>
      <c r="O1130" s="26"/>
      <c r="P1130" s="26"/>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row>
    <row r="1131" spans="1:83" ht="12.5" x14ac:dyDescent="0.25">
      <c r="A1131" s="26"/>
      <c r="B1131" s="26"/>
      <c r="C1131" s="26"/>
      <c r="D1131" s="26"/>
      <c r="E1131" s="26"/>
      <c r="F1131" s="26"/>
      <c r="G1131" s="26"/>
      <c r="H1131" s="26"/>
      <c r="I1131" s="26"/>
      <c r="J1131" s="26"/>
      <c r="K1131" s="26"/>
      <c r="L1131" s="26"/>
      <c r="M1131" s="26"/>
      <c r="N1131" s="26"/>
      <c r="O1131" s="26"/>
      <c r="P1131" s="26"/>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row>
    <row r="1132" spans="1:83" ht="12.5" x14ac:dyDescent="0.25">
      <c r="A1132" s="26"/>
      <c r="B1132" s="26"/>
      <c r="C1132" s="26"/>
      <c r="D1132" s="26"/>
      <c r="E1132" s="26"/>
      <c r="F1132" s="26"/>
      <c r="G1132" s="26"/>
      <c r="H1132" s="26"/>
      <c r="I1132" s="26"/>
      <c r="J1132" s="26"/>
      <c r="K1132" s="26"/>
      <c r="L1132" s="26"/>
      <c r="M1132" s="26"/>
      <c r="N1132" s="26"/>
      <c r="O1132" s="26"/>
      <c r="P1132" s="26"/>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row>
    <row r="1133" spans="1:83" ht="12.5" x14ac:dyDescent="0.25">
      <c r="A1133" s="26"/>
      <c r="B1133" s="26"/>
      <c r="C1133" s="26"/>
      <c r="D1133" s="26"/>
      <c r="E1133" s="26"/>
      <c r="F1133" s="26"/>
      <c r="G1133" s="26"/>
      <c r="H1133" s="26"/>
      <c r="I1133" s="26"/>
      <c r="J1133" s="26"/>
      <c r="K1133" s="26"/>
      <c r="L1133" s="26"/>
      <c r="M1133" s="26"/>
      <c r="N1133" s="26"/>
      <c r="O1133" s="26"/>
      <c r="P1133" s="26"/>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row>
    <row r="1134" spans="1:83" ht="12.5" x14ac:dyDescent="0.25">
      <c r="A1134" s="26"/>
      <c r="B1134" s="26"/>
      <c r="C1134" s="26"/>
      <c r="D1134" s="26"/>
      <c r="E1134" s="26"/>
      <c r="F1134" s="26"/>
      <c r="G1134" s="26"/>
      <c r="H1134" s="26"/>
      <c r="I1134" s="26"/>
      <c r="J1134" s="26"/>
      <c r="K1134" s="26"/>
      <c r="L1134" s="26"/>
      <c r="M1134" s="26"/>
      <c r="N1134" s="26"/>
      <c r="O1134" s="26"/>
      <c r="P1134" s="26"/>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row>
    <row r="1135" spans="1:83" ht="12.5" x14ac:dyDescent="0.25">
      <c r="A1135" s="26"/>
      <c r="B1135" s="26"/>
      <c r="C1135" s="26"/>
      <c r="D1135" s="26"/>
      <c r="E1135" s="26"/>
      <c r="F1135" s="26"/>
      <c r="G1135" s="26"/>
      <c r="H1135" s="26"/>
      <c r="I1135" s="26"/>
      <c r="J1135" s="26"/>
      <c r="K1135" s="26"/>
      <c r="L1135" s="26"/>
      <c r="M1135" s="26"/>
      <c r="N1135" s="26"/>
      <c r="O1135" s="26"/>
      <c r="P1135" s="26"/>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row>
    <row r="1136" spans="1:83" ht="12.5" x14ac:dyDescent="0.25">
      <c r="A1136" s="26"/>
      <c r="B1136" s="26"/>
      <c r="C1136" s="26"/>
      <c r="D1136" s="26"/>
      <c r="E1136" s="26"/>
      <c r="F1136" s="26"/>
      <c r="G1136" s="26"/>
      <c r="H1136" s="26"/>
      <c r="I1136" s="26"/>
      <c r="J1136" s="26"/>
      <c r="K1136" s="26"/>
      <c r="L1136" s="26"/>
      <c r="M1136" s="26"/>
      <c r="N1136" s="26"/>
      <c r="O1136" s="26"/>
      <c r="P1136" s="2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row>
    <row r="1137" spans="1:83" ht="12.5" x14ac:dyDescent="0.25">
      <c r="A1137" s="26"/>
      <c r="B1137" s="26"/>
      <c r="C1137" s="26"/>
      <c r="D1137" s="26"/>
      <c r="E1137" s="26"/>
      <c r="F1137" s="26"/>
      <c r="G1137" s="26"/>
      <c r="H1137" s="26"/>
      <c r="I1137" s="26"/>
      <c r="J1137" s="26"/>
      <c r="K1137" s="26"/>
      <c r="L1137" s="26"/>
      <c r="M1137" s="26"/>
      <c r="N1137" s="26"/>
      <c r="O1137" s="26"/>
      <c r="P1137" s="26"/>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row>
    <row r="1138" spans="1:83" ht="12.5" x14ac:dyDescent="0.25">
      <c r="A1138" s="26"/>
      <c r="B1138" s="26"/>
      <c r="C1138" s="26"/>
      <c r="D1138" s="26"/>
      <c r="E1138" s="26"/>
      <c r="F1138" s="26"/>
      <c r="G1138" s="26"/>
      <c r="H1138" s="26"/>
      <c r="I1138" s="26"/>
      <c r="J1138" s="26"/>
      <c r="K1138" s="26"/>
      <c r="L1138" s="26"/>
      <c r="M1138" s="26"/>
      <c r="N1138" s="26"/>
      <c r="O1138" s="26"/>
      <c r="P1138" s="26"/>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row>
    <row r="1139" spans="1:83" ht="12.5" x14ac:dyDescent="0.25">
      <c r="A1139" s="26"/>
      <c r="B1139" s="26"/>
      <c r="C1139" s="26"/>
      <c r="D1139" s="26"/>
      <c r="E1139" s="26"/>
      <c r="F1139" s="26"/>
      <c r="G1139" s="26"/>
      <c r="H1139" s="26"/>
      <c r="I1139" s="26"/>
      <c r="J1139" s="26"/>
      <c r="K1139" s="26"/>
      <c r="L1139" s="26"/>
      <c r="M1139" s="26"/>
      <c r="N1139" s="26"/>
      <c r="O1139" s="26"/>
      <c r="P1139" s="26"/>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row>
    <row r="1140" spans="1:83" ht="12.5" x14ac:dyDescent="0.25">
      <c r="A1140" s="26"/>
      <c r="B1140" s="26"/>
      <c r="C1140" s="26"/>
      <c r="D1140" s="26"/>
      <c r="E1140" s="26"/>
      <c r="F1140" s="26"/>
      <c r="G1140" s="26"/>
      <c r="H1140" s="26"/>
      <c r="I1140" s="26"/>
      <c r="J1140" s="26"/>
      <c r="K1140" s="26"/>
      <c r="L1140" s="26"/>
      <c r="M1140" s="26"/>
      <c r="N1140" s="26"/>
      <c r="O1140" s="26"/>
      <c r="P1140" s="26"/>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row>
    <row r="1141" spans="1:83" ht="12.5" x14ac:dyDescent="0.25">
      <c r="A1141" s="26"/>
      <c r="B1141" s="26"/>
      <c r="C1141" s="26"/>
      <c r="D1141" s="26"/>
      <c r="E1141" s="26"/>
      <c r="F1141" s="26"/>
      <c r="G1141" s="26"/>
      <c r="H1141" s="26"/>
      <c r="I1141" s="26"/>
      <c r="J1141" s="26"/>
      <c r="K1141" s="26"/>
      <c r="L1141" s="26"/>
      <c r="M1141" s="26"/>
      <c r="N1141" s="26"/>
      <c r="O1141" s="26"/>
      <c r="P1141" s="26"/>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row>
    <row r="1142" spans="1:83" ht="12.5" x14ac:dyDescent="0.25">
      <c r="A1142" s="26"/>
      <c r="B1142" s="26"/>
      <c r="C1142" s="26"/>
      <c r="D1142" s="26"/>
      <c r="E1142" s="26"/>
      <c r="F1142" s="26"/>
      <c r="G1142" s="26"/>
      <c r="H1142" s="26"/>
      <c r="I1142" s="26"/>
      <c r="J1142" s="26"/>
      <c r="K1142" s="26"/>
      <c r="L1142" s="26"/>
      <c r="M1142" s="26"/>
      <c r="N1142" s="26"/>
      <c r="O1142" s="26"/>
      <c r="P1142" s="26"/>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row>
    <row r="1143" spans="1:83" ht="12.5" x14ac:dyDescent="0.25">
      <c r="A1143" s="26"/>
      <c r="B1143" s="26"/>
      <c r="C1143" s="26"/>
      <c r="D1143" s="26"/>
      <c r="E1143" s="26"/>
      <c r="F1143" s="26"/>
      <c r="G1143" s="26"/>
      <c r="H1143" s="26"/>
      <c r="I1143" s="26"/>
      <c r="J1143" s="26"/>
      <c r="K1143" s="26"/>
      <c r="L1143" s="26"/>
      <c r="M1143" s="26"/>
      <c r="N1143" s="26"/>
      <c r="O1143" s="26"/>
      <c r="P1143" s="26"/>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row>
    <row r="1144" spans="1:83" ht="12.5" x14ac:dyDescent="0.25">
      <c r="A1144" s="26"/>
      <c r="B1144" s="26"/>
      <c r="C1144" s="26"/>
      <c r="D1144" s="26"/>
      <c r="E1144" s="26"/>
      <c r="F1144" s="26"/>
      <c r="G1144" s="26"/>
      <c r="H1144" s="26"/>
      <c r="I1144" s="26"/>
      <c r="J1144" s="26"/>
      <c r="K1144" s="26"/>
      <c r="L1144" s="26"/>
      <c r="M1144" s="26"/>
      <c r="N1144" s="26"/>
      <c r="O1144" s="26"/>
      <c r="P1144" s="26"/>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row>
    <row r="1145" spans="1:83" ht="12.5" x14ac:dyDescent="0.25">
      <c r="A1145" s="26"/>
      <c r="B1145" s="26"/>
      <c r="C1145" s="26"/>
      <c r="D1145" s="26"/>
      <c r="E1145" s="26"/>
      <c r="F1145" s="26"/>
      <c r="G1145" s="26"/>
      <c r="H1145" s="26"/>
      <c r="I1145" s="26"/>
      <c r="J1145" s="26"/>
      <c r="K1145" s="26"/>
      <c r="L1145" s="26"/>
      <c r="M1145" s="26"/>
      <c r="N1145" s="26"/>
      <c r="O1145" s="26"/>
      <c r="P1145" s="26"/>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row>
    <row r="1146" spans="1:83" ht="12.5" x14ac:dyDescent="0.25">
      <c r="A1146" s="26"/>
      <c r="B1146" s="26"/>
      <c r="C1146" s="26"/>
      <c r="D1146" s="26"/>
      <c r="E1146" s="26"/>
      <c r="F1146" s="26"/>
      <c r="G1146" s="26"/>
      <c r="H1146" s="26"/>
      <c r="I1146" s="26"/>
      <c r="J1146" s="26"/>
      <c r="K1146" s="26"/>
      <c r="L1146" s="26"/>
      <c r="M1146" s="26"/>
      <c r="N1146" s="26"/>
      <c r="O1146" s="26"/>
      <c r="P1146" s="2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row>
    <row r="1147" spans="1:83" ht="12.5" x14ac:dyDescent="0.25">
      <c r="A1147" s="26"/>
      <c r="B1147" s="26"/>
      <c r="C1147" s="26"/>
      <c r="D1147" s="26"/>
      <c r="E1147" s="26"/>
      <c r="F1147" s="26"/>
      <c r="G1147" s="26"/>
      <c r="H1147" s="26"/>
      <c r="I1147" s="26"/>
      <c r="J1147" s="26"/>
      <c r="K1147" s="26"/>
      <c r="L1147" s="26"/>
      <c r="M1147" s="26"/>
      <c r="N1147" s="26"/>
      <c r="O1147" s="26"/>
      <c r="P1147" s="26"/>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row>
    <row r="1148" spans="1:83" ht="12.5" x14ac:dyDescent="0.25">
      <c r="A1148" s="26"/>
      <c r="B1148" s="26"/>
      <c r="C1148" s="26"/>
      <c r="D1148" s="26"/>
      <c r="E1148" s="26"/>
      <c r="F1148" s="26"/>
      <c r="G1148" s="26"/>
      <c r="H1148" s="26"/>
      <c r="I1148" s="26"/>
      <c r="J1148" s="26"/>
      <c r="K1148" s="26"/>
      <c r="L1148" s="26"/>
      <c r="M1148" s="26"/>
      <c r="N1148" s="26"/>
      <c r="O1148" s="26"/>
      <c r="P1148" s="26"/>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row>
    <row r="1149" spans="1:83" ht="12.5" x14ac:dyDescent="0.25">
      <c r="A1149" s="26"/>
      <c r="B1149" s="26"/>
      <c r="C1149" s="26"/>
      <c r="D1149" s="26"/>
      <c r="E1149" s="26"/>
      <c r="F1149" s="26"/>
      <c r="G1149" s="26"/>
      <c r="H1149" s="26"/>
      <c r="I1149" s="26"/>
      <c r="J1149" s="26"/>
      <c r="K1149" s="26"/>
      <c r="L1149" s="26"/>
      <c r="M1149" s="26"/>
      <c r="N1149" s="26"/>
      <c r="O1149" s="26"/>
      <c r="P1149" s="26"/>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row>
    <row r="1150" spans="1:83" ht="12.5" x14ac:dyDescent="0.25">
      <c r="A1150" s="26"/>
      <c r="B1150" s="26"/>
      <c r="C1150" s="26"/>
      <c r="D1150" s="26"/>
      <c r="E1150" s="26"/>
      <c r="F1150" s="26"/>
      <c r="G1150" s="26"/>
      <c r="H1150" s="26"/>
      <c r="I1150" s="26"/>
      <c r="J1150" s="26"/>
      <c r="K1150" s="26"/>
      <c r="L1150" s="26"/>
      <c r="M1150" s="26"/>
      <c r="N1150" s="26"/>
      <c r="O1150" s="26"/>
      <c r="P1150" s="26"/>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row>
    <row r="1151" spans="1:83" ht="12.5" x14ac:dyDescent="0.25">
      <c r="A1151" s="26"/>
      <c r="B1151" s="26"/>
      <c r="C1151" s="26"/>
      <c r="D1151" s="26"/>
      <c r="E1151" s="26"/>
      <c r="F1151" s="26"/>
      <c r="G1151" s="26"/>
      <c r="H1151" s="26"/>
      <c r="I1151" s="26"/>
      <c r="J1151" s="26"/>
      <c r="K1151" s="26"/>
      <c r="L1151" s="26"/>
      <c r="M1151" s="26"/>
      <c r="N1151" s="26"/>
      <c r="O1151" s="26"/>
      <c r="P1151" s="26"/>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row>
    <row r="1152" spans="1:83" ht="12.5" x14ac:dyDescent="0.25">
      <c r="A1152" s="26"/>
      <c r="B1152" s="26"/>
      <c r="C1152" s="26"/>
      <c r="D1152" s="26"/>
      <c r="E1152" s="26"/>
      <c r="F1152" s="26"/>
      <c r="G1152" s="26"/>
      <c r="H1152" s="26"/>
      <c r="I1152" s="26"/>
      <c r="J1152" s="26"/>
      <c r="K1152" s="26"/>
      <c r="L1152" s="26"/>
      <c r="M1152" s="26"/>
      <c r="N1152" s="26"/>
      <c r="O1152" s="26"/>
      <c r="P1152" s="26"/>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row>
    <row r="1153" spans="1:83" ht="12.5" x14ac:dyDescent="0.25">
      <c r="A1153" s="26"/>
      <c r="B1153" s="26"/>
      <c r="C1153" s="26"/>
      <c r="D1153" s="26"/>
      <c r="E1153" s="26"/>
      <c r="F1153" s="26"/>
      <c r="G1153" s="26"/>
      <c r="H1153" s="26"/>
      <c r="I1153" s="26"/>
      <c r="J1153" s="26"/>
      <c r="K1153" s="26"/>
      <c r="L1153" s="26"/>
      <c r="M1153" s="26"/>
      <c r="N1153" s="26"/>
      <c r="O1153" s="26"/>
      <c r="P1153" s="26"/>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row>
    <row r="1154" spans="1:83" ht="12.5" x14ac:dyDescent="0.25">
      <c r="A1154" s="26"/>
      <c r="B1154" s="26"/>
      <c r="C1154" s="26"/>
      <c r="D1154" s="26"/>
      <c r="E1154" s="26"/>
      <c r="F1154" s="26"/>
      <c r="G1154" s="26"/>
      <c r="H1154" s="26"/>
      <c r="I1154" s="26"/>
      <c r="J1154" s="26"/>
      <c r="K1154" s="26"/>
      <c r="L1154" s="26"/>
      <c r="M1154" s="26"/>
      <c r="N1154" s="26"/>
      <c r="O1154" s="26"/>
      <c r="P1154" s="26"/>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row>
    <row r="1155" spans="1:83" ht="12.5" x14ac:dyDescent="0.25">
      <c r="A1155" s="26"/>
      <c r="B1155" s="26"/>
      <c r="C1155" s="26"/>
      <c r="D1155" s="26"/>
      <c r="E1155" s="26"/>
      <c r="F1155" s="26"/>
      <c r="G1155" s="26"/>
      <c r="H1155" s="26"/>
      <c r="I1155" s="26"/>
      <c r="J1155" s="26"/>
      <c r="K1155" s="26"/>
      <c r="L1155" s="26"/>
      <c r="M1155" s="26"/>
      <c r="N1155" s="26"/>
      <c r="O1155" s="26"/>
      <c r="P1155" s="26"/>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row>
    <row r="1156" spans="1:83" ht="12.5" x14ac:dyDescent="0.25">
      <c r="A1156" s="26"/>
      <c r="B1156" s="26"/>
      <c r="C1156" s="26"/>
      <c r="D1156" s="26"/>
      <c r="E1156" s="26"/>
      <c r="F1156" s="26"/>
      <c r="G1156" s="26"/>
      <c r="H1156" s="26"/>
      <c r="I1156" s="26"/>
      <c r="J1156" s="26"/>
      <c r="K1156" s="26"/>
      <c r="L1156" s="26"/>
      <c r="M1156" s="26"/>
      <c r="N1156" s="26"/>
      <c r="O1156" s="26"/>
      <c r="P1156" s="2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row>
    <row r="1157" spans="1:83" ht="12.5" x14ac:dyDescent="0.25">
      <c r="A1157" s="26"/>
      <c r="B1157" s="26"/>
      <c r="C1157" s="26"/>
      <c r="D1157" s="26"/>
      <c r="E1157" s="26"/>
      <c r="F1157" s="26"/>
      <c r="G1157" s="26"/>
      <c r="H1157" s="26"/>
      <c r="I1157" s="26"/>
      <c r="J1157" s="26"/>
      <c r="K1157" s="26"/>
      <c r="L1157" s="26"/>
      <c r="M1157" s="26"/>
      <c r="N1157" s="26"/>
      <c r="O1157" s="26"/>
      <c r="P1157" s="26"/>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row>
    <row r="1158" spans="1:83" ht="12.5" x14ac:dyDescent="0.25">
      <c r="A1158" s="26"/>
      <c r="B1158" s="26"/>
      <c r="C1158" s="26"/>
      <c r="D1158" s="26"/>
      <c r="E1158" s="26"/>
      <c r="F1158" s="26"/>
      <c r="G1158" s="26"/>
      <c r="H1158" s="26"/>
      <c r="I1158" s="26"/>
      <c r="J1158" s="26"/>
      <c r="K1158" s="26"/>
      <c r="L1158" s="26"/>
      <c r="M1158" s="26"/>
      <c r="N1158" s="26"/>
      <c r="O1158" s="26"/>
      <c r="P1158" s="26"/>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row>
    <row r="1159" spans="1:83" ht="12.5" x14ac:dyDescent="0.25">
      <c r="A1159" s="26"/>
      <c r="B1159" s="26"/>
      <c r="C1159" s="26"/>
      <c r="D1159" s="26"/>
      <c r="E1159" s="26"/>
      <c r="F1159" s="26"/>
      <c r="G1159" s="26"/>
      <c r="H1159" s="26"/>
      <c r="I1159" s="26"/>
      <c r="J1159" s="26"/>
      <c r="K1159" s="26"/>
      <c r="L1159" s="26"/>
      <c r="M1159" s="26"/>
      <c r="N1159" s="26"/>
      <c r="O1159" s="26"/>
      <c r="P1159" s="26"/>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row>
    <row r="1160" spans="1:83" ht="12.5" x14ac:dyDescent="0.25">
      <c r="A1160" s="26"/>
      <c r="B1160" s="26"/>
      <c r="C1160" s="26"/>
      <c r="D1160" s="26"/>
      <c r="E1160" s="26"/>
      <c r="F1160" s="26"/>
      <c r="G1160" s="26"/>
      <c r="H1160" s="26"/>
      <c r="I1160" s="26"/>
      <c r="J1160" s="26"/>
      <c r="K1160" s="26"/>
      <c r="L1160" s="26"/>
      <c r="M1160" s="26"/>
      <c r="N1160" s="26"/>
      <c r="O1160" s="26"/>
      <c r="P1160" s="26"/>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row>
    <row r="1161" spans="1:83" ht="12.5" x14ac:dyDescent="0.25">
      <c r="A1161" s="26"/>
      <c r="B1161" s="26"/>
      <c r="C1161" s="26"/>
      <c r="D1161" s="26"/>
      <c r="E1161" s="26"/>
      <c r="F1161" s="26"/>
      <c r="G1161" s="26"/>
      <c r="H1161" s="26"/>
      <c r="I1161" s="26"/>
      <c r="J1161" s="26"/>
      <c r="K1161" s="26"/>
      <c r="L1161" s="26"/>
      <c r="M1161" s="26"/>
      <c r="N1161" s="26"/>
      <c r="O1161" s="26"/>
      <c r="P1161" s="26"/>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row>
    <row r="1162" spans="1:83" ht="12.5" x14ac:dyDescent="0.25">
      <c r="A1162" s="26"/>
      <c r="B1162" s="26"/>
      <c r="C1162" s="26"/>
      <c r="D1162" s="26"/>
      <c r="E1162" s="26"/>
      <c r="F1162" s="26"/>
      <c r="G1162" s="26"/>
      <c r="H1162" s="26"/>
      <c r="I1162" s="26"/>
      <c r="J1162" s="26"/>
      <c r="K1162" s="26"/>
      <c r="L1162" s="26"/>
      <c r="M1162" s="26"/>
      <c r="N1162" s="26"/>
      <c r="O1162" s="26"/>
      <c r="P1162" s="26"/>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row>
    <row r="1163" spans="1:83" ht="12.5" x14ac:dyDescent="0.25">
      <c r="A1163" s="26"/>
      <c r="B1163" s="26"/>
      <c r="C1163" s="26"/>
      <c r="D1163" s="26"/>
      <c r="E1163" s="26"/>
      <c r="F1163" s="26"/>
      <c r="G1163" s="26"/>
      <c r="H1163" s="26"/>
      <c r="I1163" s="26"/>
      <c r="J1163" s="26"/>
      <c r="K1163" s="26"/>
      <c r="L1163" s="26"/>
      <c r="M1163" s="26"/>
      <c r="N1163" s="26"/>
      <c r="O1163" s="26"/>
      <c r="P1163" s="26"/>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row>
    <row r="1164" spans="1:83" ht="12.5" x14ac:dyDescent="0.25">
      <c r="A1164" s="26"/>
      <c r="B1164" s="26"/>
      <c r="C1164" s="26"/>
      <c r="D1164" s="26"/>
      <c r="E1164" s="26"/>
      <c r="F1164" s="26"/>
      <c r="G1164" s="26"/>
      <c r="H1164" s="26"/>
      <c r="I1164" s="26"/>
      <c r="J1164" s="26"/>
      <c r="K1164" s="26"/>
      <c r="L1164" s="26"/>
      <c r="M1164" s="26"/>
      <c r="N1164" s="26"/>
      <c r="O1164" s="26"/>
      <c r="P1164" s="26"/>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row>
    <row r="1165" spans="1:83" ht="12.5" x14ac:dyDescent="0.25">
      <c r="A1165" s="26"/>
      <c r="B1165" s="26"/>
      <c r="C1165" s="26"/>
      <c r="D1165" s="26"/>
      <c r="E1165" s="26"/>
      <c r="F1165" s="26"/>
      <c r="G1165" s="26"/>
      <c r="H1165" s="26"/>
      <c r="I1165" s="26"/>
      <c r="J1165" s="26"/>
      <c r="K1165" s="26"/>
      <c r="L1165" s="26"/>
      <c r="M1165" s="26"/>
      <c r="N1165" s="26"/>
      <c r="O1165" s="26"/>
      <c r="P1165" s="26"/>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row>
    <row r="1166" spans="1:83" ht="12.5" x14ac:dyDescent="0.25">
      <c r="A1166" s="26"/>
      <c r="B1166" s="26"/>
      <c r="C1166" s="26"/>
      <c r="D1166" s="26"/>
      <c r="E1166" s="26"/>
      <c r="F1166" s="26"/>
      <c r="G1166" s="26"/>
      <c r="H1166" s="26"/>
      <c r="I1166" s="26"/>
      <c r="J1166" s="26"/>
      <c r="K1166" s="26"/>
      <c r="L1166" s="26"/>
      <c r="M1166" s="26"/>
      <c r="N1166" s="26"/>
      <c r="O1166" s="26"/>
      <c r="P1166" s="2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row>
    <row r="1167" spans="1:83" ht="12.5" x14ac:dyDescent="0.25">
      <c r="A1167" s="26"/>
      <c r="B1167" s="26"/>
      <c r="C1167" s="26"/>
      <c r="D1167" s="26"/>
      <c r="E1167" s="26"/>
      <c r="F1167" s="26"/>
      <c r="G1167" s="26"/>
      <c r="H1167" s="26"/>
      <c r="I1167" s="26"/>
      <c r="J1167" s="26"/>
      <c r="K1167" s="26"/>
      <c r="L1167" s="26"/>
      <c r="M1167" s="26"/>
      <c r="N1167" s="26"/>
      <c r="O1167" s="26"/>
      <c r="P1167" s="26"/>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row>
    <row r="1168" spans="1:83" ht="12.5" x14ac:dyDescent="0.25">
      <c r="A1168" s="26"/>
      <c r="B1168" s="26"/>
      <c r="C1168" s="26"/>
      <c r="D1168" s="26"/>
      <c r="E1168" s="26"/>
      <c r="F1168" s="26"/>
      <c r="G1168" s="26"/>
      <c r="H1168" s="26"/>
      <c r="I1168" s="26"/>
      <c r="J1168" s="26"/>
      <c r="K1168" s="26"/>
      <c r="L1168" s="26"/>
      <c r="M1168" s="26"/>
      <c r="N1168" s="26"/>
      <c r="O1168" s="26"/>
      <c r="P1168" s="26"/>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row>
    <row r="1169" spans="1:83" ht="12.5" x14ac:dyDescent="0.25">
      <c r="A1169" s="26"/>
      <c r="B1169" s="26"/>
      <c r="C1169" s="26"/>
      <c r="D1169" s="26"/>
      <c r="E1169" s="26"/>
      <c r="F1169" s="26"/>
      <c r="G1169" s="26"/>
      <c r="H1169" s="26"/>
      <c r="I1169" s="26"/>
      <c r="J1169" s="26"/>
      <c r="K1169" s="26"/>
      <c r="L1169" s="26"/>
      <c r="M1169" s="26"/>
      <c r="N1169" s="26"/>
      <c r="O1169" s="26"/>
      <c r="P1169" s="26"/>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row>
    <row r="1170" spans="1:83" ht="12.5" x14ac:dyDescent="0.25">
      <c r="A1170" s="26"/>
      <c r="B1170" s="26"/>
      <c r="C1170" s="26"/>
      <c r="D1170" s="26"/>
      <c r="E1170" s="26"/>
      <c r="F1170" s="26"/>
      <c r="G1170" s="26"/>
      <c r="H1170" s="26"/>
      <c r="I1170" s="26"/>
      <c r="J1170" s="26"/>
      <c r="K1170" s="26"/>
      <c r="L1170" s="26"/>
      <c r="M1170" s="26"/>
      <c r="N1170" s="26"/>
      <c r="O1170" s="26"/>
      <c r="P1170" s="26"/>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row>
    <row r="1171" spans="1:83" ht="12.5" x14ac:dyDescent="0.25">
      <c r="A1171" s="26"/>
      <c r="B1171" s="26"/>
      <c r="C1171" s="26"/>
      <c r="D1171" s="26"/>
      <c r="E1171" s="26"/>
      <c r="F1171" s="26"/>
      <c r="G1171" s="26"/>
      <c r="H1171" s="26"/>
      <c r="I1171" s="26"/>
      <c r="J1171" s="26"/>
      <c r="K1171" s="26"/>
      <c r="L1171" s="26"/>
      <c r="M1171" s="26"/>
      <c r="N1171" s="26"/>
      <c r="O1171" s="26"/>
      <c r="P1171" s="26"/>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row>
    <row r="1172" spans="1:83" ht="12.5" x14ac:dyDescent="0.25">
      <c r="A1172" s="26"/>
      <c r="B1172" s="26"/>
      <c r="C1172" s="26"/>
      <c r="D1172" s="26"/>
      <c r="E1172" s="26"/>
      <c r="F1172" s="26"/>
      <c r="G1172" s="26"/>
      <c r="H1172" s="26"/>
      <c r="I1172" s="26"/>
      <c r="J1172" s="26"/>
      <c r="K1172" s="26"/>
      <c r="L1172" s="26"/>
      <c r="M1172" s="26"/>
      <c r="N1172" s="26"/>
      <c r="O1172" s="26"/>
      <c r="P1172" s="26"/>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row>
    <row r="1173" spans="1:83" ht="12.5" x14ac:dyDescent="0.25">
      <c r="A1173" s="26"/>
      <c r="B1173" s="26"/>
      <c r="C1173" s="26"/>
      <c r="D1173" s="26"/>
      <c r="E1173" s="26"/>
      <c r="F1173" s="26"/>
      <c r="G1173" s="26"/>
      <c r="H1173" s="26"/>
      <c r="I1173" s="26"/>
      <c r="J1173" s="26"/>
      <c r="K1173" s="26"/>
      <c r="L1173" s="26"/>
      <c r="M1173" s="26"/>
      <c r="N1173" s="26"/>
      <c r="O1173" s="26"/>
      <c r="P1173" s="26"/>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row>
    <row r="1174" spans="1:83" ht="12.5" x14ac:dyDescent="0.25">
      <c r="A1174" s="26"/>
      <c r="B1174" s="26"/>
      <c r="C1174" s="26"/>
      <c r="D1174" s="26"/>
      <c r="E1174" s="26"/>
      <c r="F1174" s="26"/>
      <c r="G1174" s="26"/>
      <c r="H1174" s="26"/>
      <c r="I1174" s="26"/>
      <c r="J1174" s="26"/>
      <c r="K1174" s="26"/>
      <c r="L1174" s="26"/>
      <c r="M1174" s="26"/>
      <c r="N1174" s="26"/>
      <c r="O1174" s="26"/>
      <c r="P1174" s="26"/>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row>
    <row r="1175" spans="1:83" ht="12.5" x14ac:dyDescent="0.25">
      <c r="A1175" s="26"/>
      <c r="B1175" s="26"/>
      <c r="C1175" s="26"/>
      <c r="D1175" s="26"/>
      <c r="E1175" s="26"/>
      <c r="F1175" s="26"/>
      <c r="G1175" s="26"/>
      <c r="H1175" s="26"/>
      <c r="I1175" s="26"/>
      <c r="J1175" s="26"/>
      <c r="K1175" s="26"/>
      <c r="L1175" s="26"/>
      <c r="M1175" s="26"/>
      <c r="N1175" s="26"/>
      <c r="O1175" s="26"/>
      <c r="P1175" s="26"/>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row>
    <row r="1176" spans="1:83" ht="12.5" x14ac:dyDescent="0.25">
      <c r="A1176" s="26"/>
      <c r="B1176" s="26"/>
      <c r="C1176" s="26"/>
      <c r="D1176" s="26"/>
      <c r="E1176" s="26"/>
      <c r="F1176" s="26"/>
      <c r="G1176" s="26"/>
      <c r="H1176" s="26"/>
      <c r="I1176" s="26"/>
      <c r="J1176" s="26"/>
      <c r="K1176" s="26"/>
      <c r="L1176" s="26"/>
      <c r="M1176" s="26"/>
      <c r="N1176" s="26"/>
      <c r="O1176" s="26"/>
      <c r="P1176" s="2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row>
    <row r="1177" spans="1:83" ht="12.5" x14ac:dyDescent="0.25">
      <c r="A1177" s="26"/>
      <c r="B1177" s="26"/>
      <c r="C1177" s="26"/>
      <c r="D1177" s="26"/>
      <c r="E1177" s="26"/>
      <c r="F1177" s="26"/>
      <c r="G1177" s="26"/>
      <c r="H1177" s="26"/>
      <c r="I1177" s="26"/>
      <c r="J1177" s="26"/>
      <c r="K1177" s="26"/>
      <c r="L1177" s="26"/>
      <c r="M1177" s="26"/>
      <c r="N1177" s="26"/>
      <c r="O1177" s="26"/>
      <c r="P1177" s="26"/>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row>
    <row r="1178" spans="1:83" ht="12.5" x14ac:dyDescent="0.25">
      <c r="A1178" s="26"/>
      <c r="B1178" s="26"/>
      <c r="C1178" s="26"/>
      <c r="D1178" s="26"/>
      <c r="E1178" s="26"/>
      <c r="F1178" s="26"/>
      <c r="G1178" s="26"/>
      <c r="H1178" s="26"/>
      <c r="I1178" s="26"/>
      <c r="J1178" s="26"/>
      <c r="K1178" s="26"/>
      <c r="L1178" s="26"/>
      <c r="M1178" s="26"/>
      <c r="N1178" s="26"/>
      <c r="O1178" s="26"/>
      <c r="P1178" s="26"/>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row>
    <row r="1179" spans="1:83" ht="12.5" x14ac:dyDescent="0.25">
      <c r="A1179" s="26"/>
      <c r="B1179" s="26"/>
      <c r="C1179" s="26"/>
      <c r="D1179" s="26"/>
      <c r="E1179" s="26"/>
      <c r="F1179" s="26"/>
      <c r="G1179" s="26"/>
      <c r="H1179" s="26"/>
      <c r="I1179" s="26"/>
      <c r="J1179" s="26"/>
      <c r="K1179" s="26"/>
      <c r="L1179" s="26"/>
      <c r="M1179" s="26"/>
      <c r="N1179" s="26"/>
      <c r="O1179" s="26"/>
      <c r="P1179" s="26"/>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row>
    <row r="1180" spans="1:83" ht="12.5" x14ac:dyDescent="0.25">
      <c r="A1180" s="26"/>
      <c r="B1180" s="26"/>
      <c r="C1180" s="26"/>
      <c r="D1180" s="26"/>
      <c r="E1180" s="26"/>
      <c r="F1180" s="26"/>
      <c r="G1180" s="26"/>
      <c r="H1180" s="26"/>
      <c r="I1180" s="26"/>
      <c r="J1180" s="26"/>
      <c r="K1180" s="26"/>
      <c r="L1180" s="26"/>
      <c r="M1180" s="26"/>
      <c r="N1180" s="26"/>
      <c r="O1180" s="26"/>
      <c r="P1180" s="26"/>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row>
    <row r="1181" spans="1:83" ht="12.5" x14ac:dyDescent="0.25">
      <c r="A1181" s="26"/>
      <c r="B1181" s="26"/>
      <c r="C1181" s="26"/>
      <c r="D1181" s="26"/>
      <c r="E1181" s="26"/>
      <c r="F1181" s="26"/>
      <c r="G1181" s="26"/>
      <c r="H1181" s="26"/>
      <c r="I1181" s="26"/>
      <c r="J1181" s="26"/>
      <c r="K1181" s="26"/>
      <c r="L1181" s="26"/>
      <c r="M1181" s="26"/>
      <c r="N1181" s="26"/>
      <c r="O1181" s="26"/>
      <c r="P1181" s="26"/>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row>
    <row r="1182" spans="1:83" ht="12.5" x14ac:dyDescent="0.25">
      <c r="A1182" s="26"/>
      <c r="B1182" s="26"/>
      <c r="C1182" s="26"/>
      <c r="D1182" s="26"/>
      <c r="E1182" s="26"/>
      <c r="F1182" s="26"/>
      <c r="G1182" s="26"/>
      <c r="H1182" s="26"/>
      <c r="I1182" s="26"/>
      <c r="J1182" s="26"/>
      <c r="K1182" s="26"/>
      <c r="L1182" s="26"/>
      <c r="M1182" s="26"/>
      <c r="N1182" s="26"/>
      <c r="O1182" s="26"/>
      <c r="P1182" s="26"/>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row>
    <row r="1183" spans="1:83" ht="12.5" x14ac:dyDescent="0.25">
      <c r="A1183" s="26"/>
      <c r="B1183" s="26"/>
      <c r="C1183" s="26"/>
      <c r="D1183" s="26"/>
      <c r="E1183" s="26"/>
      <c r="F1183" s="26"/>
      <c r="G1183" s="26"/>
      <c r="H1183" s="26"/>
      <c r="I1183" s="26"/>
      <c r="J1183" s="26"/>
      <c r="K1183" s="26"/>
      <c r="L1183" s="26"/>
      <c r="M1183" s="26"/>
      <c r="N1183" s="26"/>
      <c r="O1183" s="26"/>
      <c r="P1183" s="26"/>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row>
    <row r="1184" spans="1:83" ht="12.5" x14ac:dyDescent="0.25">
      <c r="A1184" s="26"/>
      <c r="B1184" s="26"/>
      <c r="C1184" s="26"/>
      <c r="D1184" s="26"/>
      <c r="E1184" s="26"/>
      <c r="F1184" s="26"/>
      <c r="G1184" s="26"/>
      <c r="H1184" s="26"/>
      <c r="I1184" s="26"/>
      <c r="J1184" s="26"/>
      <c r="K1184" s="26"/>
      <c r="L1184" s="26"/>
      <c r="M1184" s="26"/>
      <c r="N1184" s="26"/>
      <c r="O1184" s="26"/>
      <c r="P1184" s="26"/>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row>
    <row r="1185" spans="1:83" ht="12.5" x14ac:dyDescent="0.25">
      <c r="A1185" s="26"/>
      <c r="B1185" s="26"/>
      <c r="C1185" s="26"/>
      <c r="D1185" s="26"/>
      <c r="E1185" s="26"/>
      <c r="F1185" s="26"/>
      <c r="G1185" s="26"/>
      <c r="H1185" s="26"/>
      <c r="I1185" s="26"/>
      <c r="J1185" s="26"/>
      <c r="K1185" s="26"/>
      <c r="L1185" s="26"/>
      <c r="M1185" s="26"/>
      <c r="N1185" s="26"/>
      <c r="O1185" s="26"/>
      <c r="P1185" s="26"/>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row>
    <row r="1186" spans="1:83" ht="12.5" x14ac:dyDescent="0.25">
      <c r="A1186" s="26"/>
      <c r="B1186" s="26"/>
      <c r="C1186" s="26"/>
      <c r="D1186" s="26"/>
      <c r="E1186" s="26"/>
      <c r="F1186" s="26"/>
      <c r="G1186" s="26"/>
      <c r="H1186" s="26"/>
      <c r="I1186" s="26"/>
      <c r="J1186" s="26"/>
      <c r="K1186" s="26"/>
      <c r="L1186" s="26"/>
      <c r="M1186" s="26"/>
      <c r="N1186" s="26"/>
      <c r="O1186" s="26"/>
      <c r="P1186" s="2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row>
    <row r="1187" spans="1:83" ht="12.5" x14ac:dyDescent="0.25">
      <c r="A1187" s="26"/>
      <c r="B1187" s="26"/>
      <c r="C1187" s="26"/>
      <c r="D1187" s="26"/>
      <c r="E1187" s="26"/>
      <c r="F1187" s="26"/>
      <c r="G1187" s="26"/>
      <c r="H1187" s="26"/>
      <c r="I1187" s="26"/>
      <c r="J1187" s="26"/>
      <c r="K1187" s="26"/>
      <c r="L1187" s="26"/>
      <c r="M1187" s="26"/>
      <c r="N1187" s="26"/>
      <c r="O1187" s="26"/>
      <c r="P1187" s="26"/>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row>
    <row r="1188" spans="1:83" ht="12.5" x14ac:dyDescent="0.25">
      <c r="A1188" s="26"/>
      <c r="B1188" s="26"/>
      <c r="C1188" s="26"/>
      <c r="D1188" s="26"/>
      <c r="E1188" s="26"/>
      <c r="F1188" s="26"/>
      <c r="G1188" s="26"/>
      <c r="H1188" s="26"/>
      <c r="I1188" s="26"/>
      <c r="J1188" s="26"/>
      <c r="K1188" s="26"/>
      <c r="L1188" s="26"/>
      <c r="M1188" s="26"/>
      <c r="N1188" s="26"/>
      <c r="O1188" s="26"/>
      <c r="P1188" s="26"/>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row>
    <row r="1189" spans="1:83" ht="12.5" x14ac:dyDescent="0.25">
      <c r="A1189" s="26"/>
      <c r="B1189" s="26"/>
      <c r="C1189" s="26"/>
      <c r="D1189" s="26"/>
      <c r="E1189" s="26"/>
      <c r="F1189" s="26"/>
      <c r="G1189" s="26"/>
      <c r="H1189" s="26"/>
      <c r="I1189" s="26"/>
      <c r="J1189" s="26"/>
      <c r="K1189" s="26"/>
      <c r="L1189" s="26"/>
      <c r="M1189" s="26"/>
      <c r="N1189" s="26"/>
      <c r="O1189" s="26"/>
      <c r="P1189" s="26"/>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row>
    <row r="1190" spans="1:83" ht="12.5" x14ac:dyDescent="0.25">
      <c r="A1190" s="26"/>
      <c r="B1190" s="26"/>
      <c r="C1190" s="26"/>
      <c r="D1190" s="26"/>
      <c r="E1190" s="26"/>
      <c r="F1190" s="26"/>
      <c r="G1190" s="26"/>
      <c r="H1190" s="26"/>
      <c r="I1190" s="26"/>
      <c r="J1190" s="26"/>
      <c r="K1190" s="26"/>
      <c r="L1190" s="26"/>
      <c r="M1190" s="26"/>
      <c r="N1190" s="26"/>
      <c r="O1190" s="26"/>
      <c r="P1190" s="26"/>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row>
    <row r="1191" spans="1:83" ht="12.5" x14ac:dyDescent="0.25">
      <c r="A1191" s="26"/>
      <c r="B1191" s="26"/>
      <c r="C1191" s="26"/>
      <c r="D1191" s="26"/>
      <c r="E1191" s="26"/>
      <c r="F1191" s="26"/>
      <c r="G1191" s="26"/>
      <c r="H1191" s="26"/>
      <c r="I1191" s="26"/>
      <c r="J1191" s="26"/>
      <c r="K1191" s="26"/>
      <c r="L1191" s="26"/>
      <c r="M1191" s="26"/>
      <c r="N1191" s="26"/>
      <c r="O1191" s="26"/>
      <c r="P1191" s="26"/>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row>
    <row r="1192" spans="1:83" ht="12.5" x14ac:dyDescent="0.25">
      <c r="A1192" s="26"/>
      <c r="B1192" s="26"/>
      <c r="C1192" s="26"/>
      <c r="D1192" s="26"/>
      <c r="E1192" s="26"/>
      <c r="F1192" s="26"/>
      <c r="G1192" s="26"/>
      <c r="H1192" s="26"/>
      <c r="I1192" s="26"/>
      <c r="J1192" s="26"/>
      <c r="K1192" s="26"/>
      <c r="L1192" s="26"/>
      <c r="M1192" s="26"/>
      <c r="N1192" s="26"/>
      <c r="O1192" s="26"/>
      <c r="P1192" s="26"/>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row>
    <row r="1193" spans="1:83" ht="12.5" x14ac:dyDescent="0.25">
      <c r="A1193" s="26"/>
      <c r="B1193" s="26"/>
      <c r="C1193" s="26"/>
      <c r="D1193" s="26"/>
      <c r="E1193" s="26"/>
      <c r="F1193" s="26"/>
      <c r="G1193" s="26"/>
      <c r="H1193" s="26"/>
      <c r="I1193" s="26"/>
      <c r="J1193" s="26"/>
      <c r="K1193" s="26"/>
      <c r="L1193" s="26"/>
      <c r="M1193" s="26"/>
      <c r="N1193" s="26"/>
      <c r="O1193" s="26"/>
      <c r="P1193" s="26"/>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row>
    <row r="1194" spans="1:83" ht="12.5" x14ac:dyDescent="0.25">
      <c r="A1194" s="26"/>
      <c r="B1194" s="26"/>
      <c r="C1194" s="26"/>
      <c r="D1194" s="26"/>
      <c r="E1194" s="26"/>
      <c r="F1194" s="26"/>
      <c r="G1194" s="26"/>
      <c r="H1194" s="26"/>
      <c r="I1194" s="26"/>
      <c r="J1194" s="26"/>
      <c r="K1194" s="26"/>
      <c r="L1194" s="26"/>
      <c r="M1194" s="26"/>
      <c r="N1194" s="26"/>
      <c r="O1194" s="26"/>
      <c r="P1194" s="26"/>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row>
    <row r="1195" spans="1:83" ht="12.5" x14ac:dyDescent="0.25">
      <c r="A1195" s="26"/>
      <c r="B1195" s="26"/>
      <c r="C1195" s="26"/>
      <c r="D1195" s="26"/>
      <c r="E1195" s="26"/>
      <c r="F1195" s="26"/>
      <c r="G1195" s="26"/>
      <c r="H1195" s="26"/>
      <c r="I1195" s="26"/>
      <c r="J1195" s="26"/>
      <c r="K1195" s="26"/>
      <c r="L1195" s="26"/>
      <c r="M1195" s="26"/>
      <c r="N1195" s="26"/>
      <c r="O1195" s="26"/>
      <c r="P1195" s="26"/>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row>
    <row r="1196" spans="1:83" ht="12.5" x14ac:dyDescent="0.25">
      <c r="A1196" s="26"/>
      <c r="B1196" s="26"/>
      <c r="C1196" s="26"/>
      <c r="D1196" s="26"/>
      <c r="E1196" s="26"/>
      <c r="F1196" s="26"/>
      <c r="G1196" s="26"/>
      <c r="H1196" s="26"/>
      <c r="I1196" s="26"/>
      <c r="J1196" s="26"/>
      <c r="K1196" s="26"/>
      <c r="L1196" s="26"/>
      <c r="M1196" s="26"/>
      <c r="N1196" s="26"/>
      <c r="O1196" s="26"/>
      <c r="P1196" s="2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row>
    <row r="1197" spans="1:83" ht="12.5" x14ac:dyDescent="0.25">
      <c r="A1197" s="26"/>
      <c r="B1197" s="26"/>
      <c r="C1197" s="26"/>
      <c r="D1197" s="26"/>
      <c r="E1197" s="26"/>
      <c r="F1197" s="26"/>
      <c r="G1197" s="26"/>
      <c r="H1197" s="26"/>
      <c r="I1197" s="26"/>
      <c r="J1197" s="26"/>
      <c r="K1197" s="26"/>
      <c r="L1197" s="26"/>
      <c r="M1197" s="26"/>
      <c r="N1197" s="26"/>
      <c r="O1197" s="26"/>
      <c r="P1197" s="26"/>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row>
    <row r="1198" spans="1:83" ht="12.5" x14ac:dyDescent="0.25">
      <c r="A1198" s="26"/>
      <c r="B1198" s="26"/>
      <c r="C1198" s="26"/>
      <c r="D1198" s="26"/>
      <c r="E1198" s="26"/>
      <c r="F1198" s="26"/>
      <c r="G1198" s="26"/>
      <c r="H1198" s="26"/>
      <c r="I1198" s="26"/>
      <c r="J1198" s="26"/>
      <c r="K1198" s="26"/>
      <c r="L1198" s="26"/>
      <c r="M1198" s="26"/>
      <c r="N1198" s="26"/>
      <c r="O1198" s="26"/>
      <c r="P1198" s="26"/>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row>
    <row r="1199" spans="1:83" ht="12.5" x14ac:dyDescent="0.25">
      <c r="A1199" s="26"/>
      <c r="B1199" s="26"/>
      <c r="C1199" s="26"/>
      <c r="D1199" s="26"/>
      <c r="E1199" s="26"/>
      <c r="F1199" s="26"/>
      <c r="G1199" s="26"/>
      <c r="H1199" s="26"/>
      <c r="I1199" s="26"/>
      <c r="J1199" s="26"/>
      <c r="K1199" s="26"/>
      <c r="L1199" s="26"/>
      <c r="M1199" s="26"/>
      <c r="N1199" s="26"/>
      <c r="O1199" s="26"/>
      <c r="P1199" s="26"/>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row>
    <row r="1200" spans="1:83" ht="12.5" x14ac:dyDescent="0.25">
      <c r="A1200" s="26"/>
      <c r="B1200" s="26"/>
      <c r="C1200" s="26"/>
      <c r="D1200" s="26"/>
      <c r="E1200" s="26"/>
      <c r="F1200" s="26"/>
      <c r="G1200" s="26"/>
      <c r="H1200" s="26"/>
      <c r="I1200" s="26"/>
      <c r="J1200" s="26"/>
      <c r="K1200" s="26"/>
      <c r="L1200" s="26"/>
      <c r="M1200" s="26"/>
      <c r="N1200" s="26"/>
      <c r="O1200" s="26"/>
      <c r="P1200" s="26"/>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row>
    <row r="1201" spans="1:83" ht="12.5" x14ac:dyDescent="0.25">
      <c r="A1201" s="26"/>
      <c r="B1201" s="26"/>
      <c r="C1201" s="26"/>
      <c r="D1201" s="26"/>
      <c r="E1201" s="26"/>
      <c r="F1201" s="26"/>
      <c r="G1201" s="26"/>
      <c r="H1201" s="26"/>
      <c r="I1201" s="26"/>
      <c r="J1201" s="26"/>
      <c r="K1201" s="26"/>
      <c r="L1201" s="26"/>
      <c r="M1201" s="26"/>
      <c r="N1201" s="26"/>
      <c r="O1201" s="26"/>
      <c r="P1201" s="26"/>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row>
    <row r="1202" spans="1:83" ht="12.5" x14ac:dyDescent="0.25">
      <c r="A1202" s="26"/>
      <c r="B1202" s="26"/>
      <c r="C1202" s="26"/>
      <c r="D1202" s="26"/>
      <c r="E1202" s="26"/>
      <c r="F1202" s="26"/>
      <c r="G1202" s="26"/>
      <c r="H1202" s="26"/>
      <c r="I1202" s="26"/>
      <c r="J1202" s="26"/>
      <c r="K1202" s="26"/>
      <c r="L1202" s="26"/>
      <c r="M1202" s="26"/>
      <c r="N1202" s="26"/>
      <c r="O1202" s="26"/>
      <c r="P1202" s="26"/>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row>
    <row r="1203" spans="1:83" ht="12.5" x14ac:dyDescent="0.25">
      <c r="A1203" s="26"/>
      <c r="B1203" s="26"/>
      <c r="C1203" s="26"/>
      <c r="D1203" s="26"/>
      <c r="E1203" s="26"/>
      <c r="F1203" s="26"/>
      <c r="G1203" s="26"/>
      <c r="H1203" s="26"/>
      <c r="I1203" s="26"/>
      <c r="J1203" s="26"/>
      <c r="K1203" s="26"/>
      <c r="L1203" s="26"/>
      <c r="M1203" s="26"/>
      <c r="N1203" s="26"/>
      <c r="O1203" s="26"/>
      <c r="P1203" s="26"/>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row>
    <row r="1204" spans="1:83" ht="12.5" x14ac:dyDescent="0.25">
      <c r="A1204" s="26"/>
      <c r="B1204" s="26"/>
      <c r="C1204" s="26"/>
      <c r="D1204" s="26"/>
      <c r="E1204" s="26"/>
      <c r="F1204" s="26"/>
      <c r="G1204" s="26"/>
      <c r="H1204" s="26"/>
      <c r="I1204" s="26"/>
      <c r="J1204" s="26"/>
      <c r="K1204" s="26"/>
      <c r="L1204" s="26"/>
      <c r="M1204" s="26"/>
      <c r="N1204" s="26"/>
      <c r="O1204" s="26"/>
      <c r="P1204" s="26"/>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row>
    <row r="1205" spans="1:83" ht="12.5" x14ac:dyDescent="0.25">
      <c r="A1205" s="26"/>
      <c r="B1205" s="26"/>
      <c r="C1205" s="26"/>
      <c r="D1205" s="26"/>
      <c r="E1205" s="26"/>
      <c r="F1205" s="26"/>
      <c r="G1205" s="26"/>
      <c r="H1205" s="26"/>
      <c r="I1205" s="26"/>
      <c r="J1205" s="26"/>
      <c r="K1205" s="26"/>
      <c r="L1205" s="26"/>
      <c r="M1205" s="26"/>
      <c r="N1205" s="26"/>
      <c r="O1205" s="26"/>
      <c r="P1205" s="26"/>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row>
    <row r="1206" spans="1:83" ht="12.5" x14ac:dyDescent="0.25">
      <c r="A1206" s="26"/>
      <c r="B1206" s="26"/>
      <c r="C1206" s="26"/>
      <c r="D1206" s="26"/>
      <c r="E1206" s="26"/>
      <c r="F1206" s="26"/>
      <c r="G1206" s="26"/>
      <c r="H1206" s="26"/>
      <c r="I1206" s="26"/>
      <c r="J1206" s="26"/>
      <c r="K1206" s="26"/>
      <c r="L1206" s="26"/>
      <c r="M1206" s="26"/>
      <c r="N1206" s="26"/>
      <c r="O1206" s="26"/>
      <c r="P1206" s="2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row>
    <row r="1207" spans="1:83" ht="12.5" x14ac:dyDescent="0.25">
      <c r="A1207" s="26"/>
      <c r="B1207" s="26"/>
      <c r="C1207" s="26"/>
      <c r="D1207" s="26"/>
      <c r="E1207" s="26"/>
      <c r="F1207" s="26"/>
      <c r="G1207" s="26"/>
      <c r="H1207" s="26"/>
      <c r="I1207" s="26"/>
      <c r="J1207" s="26"/>
      <c r="K1207" s="26"/>
      <c r="L1207" s="26"/>
      <c r="M1207" s="26"/>
      <c r="N1207" s="26"/>
      <c r="O1207" s="26"/>
      <c r="P1207" s="26"/>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row>
    <row r="1208" spans="1:83" ht="12.5" x14ac:dyDescent="0.25">
      <c r="A1208" s="26"/>
      <c r="B1208" s="26"/>
      <c r="C1208" s="26"/>
      <c r="D1208" s="26"/>
      <c r="E1208" s="26"/>
      <c r="F1208" s="26"/>
      <c r="G1208" s="26"/>
      <c r="H1208" s="26"/>
      <c r="I1208" s="26"/>
      <c r="J1208" s="26"/>
      <c r="K1208" s="26"/>
      <c r="L1208" s="26"/>
      <c r="M1208" s="26"/>
      <c r="N1208" s="26"/>
      <c r="O1208" s="26"/>
      <c r="P1208" s="26"/>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row>
    <row r="1209" spans="1:83" ht="12.5" x14ac:dyDescent="0.25">
      <c r="A1209" s="26"/>
      <c r="B1209" s="26"/>
      <c r="C1209" s="26"/>
      <c r="D1209" s="26"/>
      <c r="E1209" s="26"/>
      <c r="F1209" s="26"/>
      <c r="G1209" s="26"/>
      <c r="H1209" s="26"/>
      <c r="I1209" s="26"/>
      <c r="J1209" s="26"/>
      <c r="K1209" s="26"/>
      <c r="L1209" s="26"/>
      <c r="M1209" s="26"/>
      <c r="N1209" s="26"/>
      <c r="O1209" s="26"/>
      <c r="P1209" s="26"/>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row>
    <row r="1210" spans="1:83" ht="12.5" x14ac:dyDescent="0.25">
      <c r="A1210" s="26"/>
      <c r="B1210" s="26"/>
      <c r="C1210" s="26"/>
      <c r="D1210" s="26"/>
      <c r="E1210" s="26"/>
      <c r="F1210" s="26"/>
      <c r="G1210" s="26"/>
      <c r="H1210" s="26"/>
      <c r="I1210" s="26"/>
      <c r="J1210" s="26"/>
      <c r="K1210" s="26"/>
      <c r="L1210" s="26"/>
      <c r="M1210" s="26"/>
      <c r="N1210" s="26"/>
      <c r="O1210" s="26"/>
      <c r="P1210" s="26"/>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row>
    <row r="1211" spans="1:83" ht="12.5" x14ac:dyDescent="0.25">
      <c r="A1211" s="26"/>
      <c r="B1211" s="26"/>
      <c r="C1211" s="26"/>
      <c r="D1211" s="26"/>
      <c r="E1211" s="26"/>
      <c r="F1211" s="26"/>
      <c r="G1211" s="26"/>
      <c r="H1211" s="26"/>
      <c r="I1211" s="26"/>
      <c r="J1211" s="26"/>
      <c r="K1211" s="26"/>
      <c r="L1211" s="26"/>
      <c r="M1211" s="26"/>
      <c r="N1211" s="26"/>
      <c r="O1211" s="26"/>
      <c r="P1211" s="26"/>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row>
    <row r="1212" spans="1:83" ht="12.5" x14ac:dyDescent="0.25">
      <c r="A1212" s="26"/>
      <c r="B1212" s="26"/>
      <c r="C1212" s="26"/>
      <c r="D1212" s="26"/>
      <c r="E1212" s="26"/>
      <c r="F1212" s="26"/>
      <c r="G1212" s="26"/>
      <c r="H1212" s="26"/>
      <c r="I1212" s="26"/>
      <c r="J1212" s="26"/>
      <c r="K1212" s="26"/>
      <c r="L1212" s="26"/>
      <c r="M1212" s="26"/>
      <c r="N1212" s="26"/>
      <c r="O1212" s="26"/>
      <c r="P1212" s="26"/>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row>
    <row r="1213" spans="1:83" ht="12.5" x14ac:dyDescent="0.25">
      <c r="A1213" s="26"/>
      <c r="B1213" s="26"/>
      <c r="C1213" s="26"/>
      <c r="D1213" s="26"/>
      <c r="E1213" s="26"/>
      <c r="F1213" s="26"/>
      <c r="G1213" s="26"/>
      <c r="H1213" s="26"/>
      <c r="I1213" s="26"/>
      <c r="J1213" s="26"/>
      <c r="K1213" s="26"/>
      <c r="L1213" s="26"/>
      <c r="M1213" s="26"/>
      <c r="N1213" s="26"/>
      <c r="O1213" s="26"/>
      <c r="P1213" s="26"/>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row>
    <row r="1214" spans="1:83" ht="12.5" x14ac:dyDescent="0.25">
      <c r="A1214" s="26"/>
      <c r="B1214" s="26"/>
      <c r="C1214" s="26"/>
      <c r="D1214" s="26"/>
      <c r="E1214" s="26"/>
      <c r="F1214" s="26"/>
      <c r="G1214" s="26"/>
      <c r="H1214" s="26"/>
      <c r="I1214" s="26"/>
      <c r="J1214" s="26"/>
      <c r="K1214" s="26"/>
      <c r="L1214" s="26"/>
      <c r="M1214" s="26"/>
      <c r="N1214" s="26"/>
      <c r="O1214" s="26"/>
      <c r="P1214" s="26"/>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row>
    <row r="1215" spans="1:83" ht="12.5" x14ac:dyDescent="0.25">
      <c r="A1215" s="26"/>
      <c r="B1215" s="26"/>
      <c r="C1215" s="26"/>
      <c r="D1215" s="26"/>
      <c r="E1215" s="26"/>
      <c r="F1215" s="26"/>
      <c r="G1215" s="26"/>
      <c r="H1215" s="26"/>
      <c r="I1215" s="26"/>
      <c r="J1215" s="26"/>
      <c r="K1215" s="26"/>
      <c r="L1215" s="26"/>
      <c r="M1215" s="26"/>
      <c r="N1215" s="26"/>
      <c r="O1215" s="26"/>
      <c r="P1215" s="26"/>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row>
    <row r="1216" spans="1:83" ht="12.5" x14ac:dyDescent="0.25">
      <c r="A1216" s="26"/>
      <c r="B1216" s="26"/>
      <c r="C1216" s="26"/>
      <c r="D1216" s="26"/>
      <c r="E1216" s="26"/>
      <c r="F1216" s="26"/>
      <c r="G1216" s="26"/>
      <c r="H1216" s="26"/>
      <c r="I1216" s="26"/>
      <c r="J1216" s="26"/>
      <c r="K1216" s="26"/>
      <c r="L1216" s="26"/>
      <c r="M1216" s="26"/>
      <c r="N1216" s="26"/>
      <c r="O1216" s="26"/>
      <c r="P1216" s="2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row>
    <row r="1217" spans="1:83" ht="12.5" x14ac:dyDescent="0.25">
      <c r="A1217" s="26"/>
      <c r="B1217" s="26"/>
      <c r="C1217" s="26"/>
      <c r="D1217" s="26"/>
      <c r="E1217" s="26"/>
      <c r="F1217" s="26"/>
      <c r="G1217" s="26"/>
      <c r="H1217" s="26"/>
      <c r="I1217" s="26"/>
      <c r="J1217" s="26"/>
      <c r="K1217" s="26"/>
      <c r="L1217" s="26"/>
      <c r="M1217" s="26"/>
      <c r="N1217" s="26"/>
      <c r="O1217" s="26"/>
      <c r="P1217" s="26"/>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row>
    <row r="1218" spans="1:83" ht="12.5" x14ac:dyDescent="0.25">
      <c r="A1218" s="26"/>
      <c r="B1218" s="26"/>
      <c r="C1218" s="26"/>
      <c r="D1218" s="26"/>
      <c r="E1218" s="26"/>
      <c r="F1218" s="26"/>
      <c r="G1218" s="26"/>
      <c r="H1218" s="26"/>
      <c r="I1218" s="26"/>
      <c r="J1218" s="26"/>
      <c r="K1218" s="26"/>
      <c r="L1218" s="26"/>
      <c r="M1218" s="26"/>
      <c r="N1218" s="26"/>
      <c r="O1218" s="26"/>
      <c r="P1218" s="26"/>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row>
    <row r="1219" spans="1:83" ht="12.5" x14ac:dyDescent="0.25">
      <c r="A1219" s="26"/>
      <c r="B1219" s="26"/>
      <c r="C1219" s="26"/>
      <c r="D1219" s="26"/>
      <c r="E1219" s="26"/>
      <c r="F1219" s="26"/>
      <c r="G1219" s="26"/>
      <c r="H1219" s="26"/>
      <c r="I1219" s="26"/>
      <c r="J1219" s="26"/>
      <c r="K1219" s="26"/>
      <c r="L1219" s="26"/>
      <c r="M1219" s="26"/>
      <c r="N1219" s="26"/>
      <c r="O1219" s="26"/>
      <c r="P1219" s="26"/>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row>
    <row r="1220" spans="1:83" ht="12.5" x14ac:dyDescent="0.25">
      <c r="A1220" s="26"/>
      <c r="B1220" s="26"/>
      <c r="C1220" s="26"/>
      <c r="D1220" s="26"/>
      <c r="E1220" s="26"/>
      <c r="F1220" s="26"/>
      <c r="G1220" s="26"/>
      <c r="H1220" s="26"/>
      <c r="I1220" s="26"/>
      <c r="J1220" s="26"/>
      <c r="K1220" s="26"/>
      <c r="L1220" s="26"/>
      <c r="M1220" s="26"/>
      <c r="N1220" s="26"/>
      <c r="O1220" s="26"/>
      <c r="P1220" s="26"/>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row>
    <row r="1221" spans="1:83" ht="12.5" x14ac:dyDescent="0.25">
      <c r="A1221" s="26"/>
      <c r="B1221" s="26"/>
      <c r="C1221" s="26"/>
      <c r="D1221" s="26"/>
      <c r="E1221" s="26"/>
      <c r="F1221" s="26"/>
      <c r="G1221" s="26"/>
      <c r="H1221" s="26"/>
      <c r="I1221" s="26"/>
      <c r="J1221" s="26"/>
      <c r="K1221" s="26"/>
      <c r="L1221" s="26"/>
      <c r="M1221" s="26"/>
      <c r="N1221" s="26"/>
      <c r="O1221" s="26"/>
      <c r="P1221" s="26"/>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row>
    <row r="1222" spans="1:83" ht="12.5" x14ac:dyDescent="0.25">
      <c r="A1222" s="26"/>
      <c r="B1222" s="26"/>
      <c r="C1222" s="26"/>
      <c r="D1222" s="26"/>
      <c r="E1222" s="26"/>
      <c r="F1222" s="26"/>
      <c r="G1222" s="26"/>
      <c r="H1222" s="26"/>
      <c r="I1222" s="26"/>
      <c r="J1222" s="26"/>
      <c r="K1222" s="26"/>
      <c r="L1222" s="26"/>
      <c r="M1222" s="26"/>
      <c r="N1222" s="26"/>
      <c r="O1222" s="26"/>
      <c r="P1222" s="26"/>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row>
    <row r="1223" spans="1:83" ht="12.5" x14ac:dyDescent="0.25">
      <c r="A1223" s="26"/>
      <c r="B1223" s="26"/>
      <c r="C1223" s="26"/>
      <c r="D1223" s="26"/>
      <c r="E1223" s="26"/>
      <c r="F1223" s="26"/>
      <c r="G1223" s="26"/>
      <c r="H1223" s="26"/>
      <c r="I1223" s="26"/>
      <c r="J1223" s="26"/>
      <c r="K1223" s="26"/>
      <c r="L1223" s="26"/>
      <c r="M1223" s="26"/>
      <c r="N1223" s="26"/>
      <c r="O1223" s="26"/>
      <c r="P1223" s="26"/>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row>
    <row r="1224" spans="1:83" ht="12.5" x14ac:dyDescent="0.25">
      <c r="A1224" s="26"/>
      <c r="B1224" s="26"/>
      <c r="C1224" s="26"/>
      <c r="D1224" s="26"/>
      <c r="E1224" s="26"/>
      <c r="F1224" s="26"/>
      <c r="G1224" s="26"/>
      <c r="H1224" s="26"/>
      <c r="I1224" s="26"/>
      <c r="J1224" s="26"/>
      <c r="K1224" s="26"/>
      <c r="L1224" s="26"/>
      <c r="M1224" s="26"/>
      <c r="N1224" s="26"/>
      <c r="O1224" s="26"/>
      <c r="P1224" s="26"/>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row>
    <row r="1225" spans="1:83" ht="12.5" x14ac:dyDescent="0.25">
      <c r="A1225" s="26"/>
      <c r="B1225" s="26"/>
      <c r="C1225" s="26"/>
      <c r="D1225" s="26"/>
      <c r="E1225" s="26"/>
      <c r="F1225" s="26"/>
      <c r="G1225" s="26"/>
      <c r="H1225" s="26"/>
      <c r="I1225" s="26"/>
      <c r="J1225" s="26"/>
      <c r="K1225" s="26"/>
      <c r="L1225" s="26"/>
      <c r="M1225" s="26"/>
      <c r="N1225" s="26"/>
      <c r="O1225" s="26"/>
      <c r="P1225" s="26"/>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row>
    <row r="1226" spans="1:83" ht="12.5" x14ac:dyDescent="0.25">
      <c r="A1226" s="26"/>
      <c r="B1226" s="26"/>
      <c r="C1226" s="26"/>
      <c r="D1226" s="26"/>
      <c r="E1226" s="26"/>
      <c r="F1226" s="26"/>
      <c r="G1226" s="26"/>
      <c r="H1226" s="26"/>
      <c r="I1226" s="26"/>
      <c r="J1226" s="26"/>
      <c r="K1226" s="26"/>
      <c r="L1226" s="26"/>
      <c r="M1226" s="26"/>
      <c r="N1226" s="26"/>
      <c r="O1226" s="26"/>
      <c r="P1226" s="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row>
    <row r="1227" spans="1:83" ht="12.5" x14ac:dyDescent="0.25">
      <c r="A1227" s="26"/>
      <c r="B1227" s="26"/>
      <c r="C1227" s="26"/>
      <c r="D1227" s="26"/>
      <c r="E1227" s="26"/>
      <c r="F1227" s="26"/>
      <c r="G1227" s="26"/>
      <c r="H1227" s="26"/>
      <c r="I1227" s="26"/>
      <c r="J1227" s="26"/>
      <c r="K1227" s="26"/>
      <c r="L1227" s="26"/>
      <c r="M1227" s="26"/>
      <c r="N1227" s="26"/>
      <c r="O1227" s="26"/>
      <c r="P1227" s="26"/>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row>
    <row r="1228" spans="1:83" ht="12.5" x14ac:dyDescent="0.25">
      <c r="A1228" s="26"/>
      <c r="B1228" s="26"/>
      <c r="C1228" s="26"/>
      <c r="D1228" s="26"/>
      <c r="E1228" s="26"/>
      <c r="F1228" s="26"/>
      <c r="G1228" s="26"/>
      <c r="H1228" s="26"/>
      <c r="I1228" s="26"/>
      <c r="J1228" s="26"/>
      <c r="K1228" s="26"/>
      <c r="L1228" s="26"/>
      <c r="M1228" s="26"/>
      <c r="N1228" s="26"/>
      <c r="O1228" s="26"/>
      <c r="P1228" s="26"/>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row>
    <row r="1229" spans="1:83" ht="12.5" x14ac:dyDescent="0.25">
      <c r="A1229" s="26"/>
      <c r="B1229" s="26"/>
      <c r="C1229" s="26"/>
      <c r="D1229" s="26"/>
      <c r="E1229" s="26"/>
      <c r="F1229" s="26"/>
      <c r="G1229" s="26"/>
      <c r="H1229" s="26"/>
      <c r="I1229" s="26"/>
      <c r="J1229" s="26"/>
      <c r="K1229" s="26"/>
      <c r="L1229" s="26"/>
      <c r="M1229" s="26"/>
      <c r="N1229" s="26"/>
      <c r="O1229" s="26"/>
      <c r="P1229" s="26"/>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row>
    <row r="1230" spans="1:83" ht="12.5" x14ac:dyDescent="0.25">
      <c r="A1230" s="26"/>
      <c r="B1230" s="26"/>
      <c r="C1230" s="26"/>
      <c r="D1230" s="26"/>
      <c r="E1230" s="26"/>
      <c r="F1230" s="26"/>
      <c r="G1230" s="26"/>
      <c r="H1230" s="26"/>
      <c r="I1230" s="26"/>
      <c r="J1230" s="26"/>
      <c r="K1230" s="26"/>
      <c r="L1230" s="26"/>
      <c r="M1230" s="26"/>
      <c r="N1230" s="26"/>
      <c r="O1230" s="26"/>
      <c r="P1230" s="26"/>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row>
    <row r="1231" spans="1:83" ht="12.5" x14ac:dyDescent="0.25">
      <c r="A1231" s="26"/>
      <c r="B1231" s="26"/>
      <c r="C1231" s="26"/>
      <c r="D1231" s="26"/>
      <c r="E1231" s="26"/>
      <c r="F1231" s="26"/>
      <c r="G1231" s="26"/>
      <c r="H1231" s="26"/>
      <c r="I1231" s="26"/>
      <c r="J1231" s="26"/>
      <c r="K1231" s="26"/>
      <c r="L1231" s="26"/>
      <c r="M1231" s="26"/>
      <c r="N1231" s="26"/>
      <c r="O1231" s="26"/>
      <c r="P1231" s="26"/>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row>
    <row r="1232" spans="1:83" ht="12.5" x14ac:dyDescent="0.25">
      <c r="A1232" s="26"/>
      <c r="B1232" s="26"/>
      <c r="C1232" s="26"/>
      <c r="D1232" s="26"/>
      <c r="E1232" s="26"/>
      <c r="F1232" s="26"/>
      <c r="G1232" s="26"/>
      <c r="H1232" s="26"/>
      <c r="I1232" s="26"/>
      <c r="J1232" s="26"/>
      <c r="K1232" s="26"/>
      <c r="L1232" s="26"/>
      <c r="M1232" s="26"/>
      <c r="N1232" s="26"/>
      <c r="O1232" s="26"/>
      <c r="P1232" s="26"/>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row>
    <row r="1233" spans="1:83" ht="12.5" x14ac:dyDescent="0.25">
      <c r="A1233" s="26"/>
      <c r="B1233" s="26"/>
      <c r="C1233" s="26"/>
      <c r="D1233" s="26"/>
      <c r="E1233" s="26"/>
      <c r="F1233" s="26"/>
      <c r="G1233" s="26"/>
      <c r="H1233" s="26"/>
      <c r="I1233" s="26"/>
      <c r="J1233" s="26"/>
      <c r="K1233" s="26"/>
      <c r="L1233" s="26"/>
      <c r="M1233" s="26"/>
      <c r="N1233" s="26"/>
      <c r="O1233" s="26"/>
      <c r="P1233" s="26"/>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row>
    <row r="1234" spans="1:83" ht="12.5" x14ac:dyDescent="0.25">
      <c r="A1234" s="26"/>
      <c r="B1234" s="26"/>
      <c r="C1234" s="26"/>
      <c r="D1234" s="26"/>
      <c r="E1234" s="26"/>
      <c r="F1234" s="26"/>
      <c r="G1234" s="26"/>
      <c r="H1234" s="26"/>
      <c r="I1234" s="26"/>
      <c r="J1234" s="26"/>
      <c r="K1234" s="26"/>
      <c r="L1234" s="26"/>
      <c r="M1234" s="26"/>
      <c r="N1234" s="26"/>
      <c r="O1234" s="26"/>
      <c r="P1234" s="26"/>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row>
    <row r="1235" spans="1:83" ht="12.5" x14ac:dyDescent="0.25">
      <c r="A1235" s="26"/>
      <c r="B1235" s="26"/>
      <c r="C1235" s="26"/>
      <c r="D1235" s="26"/>
      <c r="E1235" s="26"/>
      <c r="F1235" s="26"/>
      <c r="G1235" s="26"/>
      <c r="H1235" s="26"/>
      <c r="I1235" s="26"/>
      <c r="J1235" s="26"/>
      <c r="K1235" s="26"/>
      <c r="L1235" s="26"/>
      <c r="M1235" s="26"/>
      <c r="N1235" s="26"/>
      <c r="O1235" s="26"/>
      <c r="P1235" s="26"/>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row>
    <row r="1236" spans="1:83" ht="12.5" x14ac:dyDescent="0.25">
      <c r="A1236" s="26"/>
      <c r="B1236" s="26"/>
      <c r="C1236" s="26"/>
      <c r="D1236" s="26"/>
      <c r="E1236" s="26"/>
      <c r="F1236" s="26"/>
      <c r="G1236" s="26"/>
      <c r="H1236" s="26"/>
      <c r="I1236" s="26"/>
      <c r="J1236" s="26"/>
      <c r="K1236" s="26"/>
      <c r="L1236" s="26"/>
      <c r="M1236" s="26"/>
      <c r="N1236" s="26"/>
      <c r="O1236" s="26"/>
      <c r="P1236" s="2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row>
    <row r="1237" spans="1:83" ht="12.5" x14ac:dyDescent="0.25">
      <c r="A1237" s="26"/>
      <c r="B1237" s="26"/>
      <c r="C1237" s="26"/>
      <c r="D1237" s="26"/>
      <c r="E1237" s="26"/>
      <c r="F1237" s="26"/>
      <c r="G1237" s="26"/>
      <c r="H1237" s="26"/>
      <c r="I1237" s="26"/>
      <c r="J1237" s="26"/>
      <c r="K1237" s="26"/>
      <c r="L1237" s="26"/>
      <c r="M1237" s="26"/>
      <c r="N1237" s="26"/>
      <c r="O1237" s="26"/>
      <c r="P1237" s="26"/>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row>
    <row r="1238" spans="1:83" ht="12.5" x14ac:dyDescent="0.25">
      <c r="A1238" s="26"/>
      <c r="B1238" s="26"/>
      <c r="C1238" s="26"/>
      <c r="D1238" s="26"/>
      <c r="E1238" s="26"/>
      <c r="F1238" s="26"/>
      <c r="G1238" s="26"/>
      <c r="H1238" s="26"/>
      <c r="I1238" s="26"/>
      <c r="J1238" s="26"/>
      <c r="K1238" s="26"/>
      <c r="L1238" s="26"/>
      <c r="M1238" s="26"/>
      <c r="N1238" s="26"/>
      <c r="O1238" s="26"/>
      <c r="P1238" s="26"/>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row>
    <row r="1239" spans="1:83" ht="12.5" x14ac:dyDescent="0.25">
      <c r="A1239" s="26"/>
      <c r="B1239" s="26"/>
      <c r="C1239" s="26"/>
      <c r="D1239" s="26"/>
      <c r="E1239" s="26"/>
      <c r="F1239" s="26"/>
      <c r="G1239" s="26"/>
      <c r="H1239" s="26"/>
      <c r="I1239" s="26"/>
      <c r="J1239" s="26"/>
      <c r="K1239" s="26"/>
      <c r="L1239" s="26"/>
      <c r="M1239" s="26"/>
      <c r="N1239" s="26"/>
      <c r="O1239" s="26"/>
      <c r="P1239" s="26"/>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row>
    <row r="1240" spans="1:83" ht="12.5" x14ac:dyDescent="0.25">
      <c r="A1240" s="26"/>
      <c r="B1240" s="26"/>
      <c r="C1240" s="26"/>
      <c r="D1240" s="26"/>
      <c r="E1240" s="26"/>
      <c r="F1240" s="26"/>
      <c r="G1240" s="26"/>
      <c r="H1240" s="26"/>
      <c r="I1240" s="26"/>
      <c r="J1240" s="26"/>
      <c r="K1240" s="26"/>
      <c r="L1240" s="26"/>
      <c r="M1240" s="26"/>
      <c r="N1240" s="26"/>
      <c r="O1240" s="26"/>
      <c r="P1240" s="26"/>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row>
    <row r="1241" spans="1:83" ht="12.5" x14ac:dyDescent="0.25">
      <c r="A1241" s="26"/>
      <c r="B1241" s="26"/>
      <c r="C1241" s="26"/>
      <c r="D1241" s="26"/>
      <c r="E1241" s="26"/>
      <c r="F1241" s="26"/>
      <c r="G1241" s="26"/>
      <c r="H1241" s="26"/>
      <c r="I1241" s="26"/>
      <c r="J1241" s="26"/>
      <c r="K1241" s="26"/>
      <c r="L1241" s="26"/>
      <c r="M1241" s="26"/>
      <c r="N1241" s="26"/>
      <c r="O1241" s="26"/>
      <c r="P1241" s="26"/>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row>
    <row r="1242" spans="1:83" ht="12.5" x14ac:dyDescent="0.25">
      <c r="A1242" s="26"/>
      <c r="B1242" s="26"/>
      <c r="C1242" s="26"/>
      <c r="D1242" s="26"/>
      <c r="E1242" s="26"/>
      <c r="F1242" s="26"/>
      <c r="G1242" s="26"/>
      <c r="H1242" s="26"/>
      <c r="I1242" s="26"/>
      <c r="J1242" s="26"/>
      <c r="K1242" s="26"/>
      <c r="L1242" s="26"/>
      <c r="M1242" s="26"/>
      <c r="N1242" s="26"/>
      <c r="O1242" s="26"/>
      <c r="P1242" s="26"/>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row>
    <row r="1243" spans="1:83" ht="12.5" x14ac:dyDescent="0.25">
      <c r="A1243" s="26"/>
      <c r="B1243" s="26"/>
      <c r="C1243" s="26"/>
      <c r="D1243" s="26"/>
      <c r="E1243" s="26"/>
      <c r="F1243" s="26"/>
      <c r="G1243" s="26"/>
      <c r="H1243" s="26"/>
      <c r="I1243" s="26"/>
      <c r="J1243" s="26"/>
      <c r="K1243" s="26"/>
      <c r="L1243" s="26"/>
      <c r="M1243" s="26"/>
      <c r="N1243" s="26"/>
      <c r="O1243" s="26"/>
      <c r="P1243" s="26"/>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row>
    <row r="1244" spans="1:83" ht="12.5" x14ac:dyDescent="0.25">
      <c r="A1244" s="26"/>
      <c r="B1244" s="26"/>
      <c r="C1244" s="26"/>
      <c r="D1244" s="26"/>
      <c r="E1244" s="26"/>
      <c r="F1244" s="26"/>
      <c r="G1244" s="26"/>
      <c r="H1244" s="26"/>
      <c r="I1244" s="26"/>
      <c r="J1244" s="26"/>
      <c r="K1244" s="26"/>
      <c r="L1244" s="26"/>
      <c r="M1244" s="26"/>
      <c r="N1244" s="26"/>
      <c r="O1244" s="26"/>
      <c r="P1244" s="26"/>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row>
    <row r="1245" spans="1:83" ht="12.5" x14ac:dyDescent="0.25">
      <c r="A1245" s="26"/>
      <c r="B1245" s="26"/>
      <c r="C1245" s="26"/>
      <c r="D1245" s="26"/>
      <c r="E1245" s="26"/>
      <c r="F1245" s="26"/>
      <c r="G1245" s="26"/>
      <c r="H1245" s="26"/>
      <c r="I1245" s="26"/>
      <c r="J1245" s="26"/>
      <c r="K1245" s="26"/>
      <c r="L1245" s="26"/>
      <c r="M1245" s="26"/>
      <c r="N1245" s="26"/>
      <c r="O1245" s="26"/>
      <c r="P1245" s="26"/>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row>
    <row r="1246" spans="1:83" ht="12.5" x14ac:dyDescent="0.25">
      <c r="A1246" s="26"/>
      <c r="B1246" s="26"/>
      <c r="C1246" s="26"/>
      <c r="D1246" s="26"/>
      <c r="E1246" s="26"/>
      <c r="F1246" s="26"/>
      <c r="G1246" s="26"/>
      <c r="H1246" s="26"/>
      <c r="I1246" s="26"/>
      <c r="J1246" s="26"/>
      <c r="K1246" s="26"/>
      <c r="L1246" s="26"/>
      <c r="M1246" s="26"/>
      <c r="N1246" s="26"/>
      <c r="O1246" s="26"/>
      <c r="P1246" s="2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row>
    <row r="1247" spans="1:83" ht="12.5" x14ac:dyDescent="0.25">
      <c r="A1247" s="26"/>
      <c r="B1247" s="26"/>
      <c r="C1247" s="26"/>
      <c r="D1247" s="26"/>
      <c r="E1247" s="26"/>
      <c r="F1247" s="26"/>
      <c r="G1247" s="26"/>
      <c r="H1247" s="26"/>
      <c r="I1247" s="26"/>
      <c r="J1247" s="26"/>
      <c r="K1247" s="26"/>
      <c r="L1247" s="26"/>
      <c r="M1247" s="26"/>
      <c r="N1247" s="26"/>
      <c r="O1247" s="26"/>
      <c r="P1247" s="26"/>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row>
    <row r="1248" spans="1:83" ht="12.5" x14ac:dyDescent="0.25">
      <c r="A1248" s="26"/>
      <c r="B1248" s="26"/>
      <c r="C1248" s="26"/>
      <c r="D1248" s="26"/>
      <c r="E1248" s="26"/>
      <c r="F1248" s="26"/>
      <c r="G1248" s="26"/>
      <c r="H1248" s="26"/>
      <c r="I1248" s="26"/>
      <c r="J1248" s="26"/>
      <c r="K1248" s="26"/>
      <c r="L1248" s="26"/>
      <c r="M1248" s="26"/>
      <c r="N1248" s="26"/>
      <c r="O1248" s="26"/>
      <c r="P1248" s="26"/>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row>
    <row r="1249" spans="1:83" ht="12.5" x14ac:dyDescent="0.25">
      <c r="A1249" s="26"/>
      <c r="B1249" s="26"/>
      <c r="C1249" s="26"/>
      <c r="D1249" s="26"/>
      <c r="E1249" s="26"/>
      <c r="F1249" s="26"/>
      <c r="G1249" s="26"/>
      <c r="H1249" s="26"/>
      <c r="I1249" s="26"/>
      <c r="J1249" s="26"/>
      <c r="K1249" s="26"/>
      <c r="L1249" s="26"/>
      <c r="M1249" s="26"/>
      <c r="N1249" s="26"/>
      <c r="O1249" s="26"/>
      <c r="P1249" s="26"/>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row>
    <row r="1250" spans="1:83" ht="12.5" x14ac:dyDescent="0.25">
      <c r="A1250" s="26"/>
      <c r="B1250" s="26"/>
      <c r="C1250" s="26"/>
      <c r="D1250" s="26"/>
      <c r="E1250" s="26"/>
      <c r="F1250" s="26"/>
      <c r="G1250" s="26"/>
      <c r="H1250" s="26"/>
      <c r="I1250" s="26"/>
      <c r="J1250" s="26"/>
      <c r="K1250" s="26"/>
      <c r="L1250" s="26"/>
      <c r="M1250" s="26"/>
      <c r="N1250" s="26"/>
      <c r="O1250" s="26"/>
      <c r="P1250" s="26"/>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row>
    <row r="1251" spans="1:83" ht="12.5" x14ac:dyDescent="0.25">
      <c r="A1251" s="26"/>
      <c r="B1251" s="26"/>
      <c r="C1251" s="26"/>
      <c r="D1251" s="26"/>
      <c r="E1251" s="26"/>
      <c r="F1251" s="26"/>
      <c r="G1251" s="26"/>
      <c r="H1251" s="26"/>
      <c r="I1251" s="26"/>
      <c r="J1251" s="26"/>
      <c r="K1251" s="26"/>
      <c r="L1251" s="26"/>
      <c r="M1251" s="26"/>
      <c r="N1251" s="26"/>
      <c r="O1251" s="26"/>
      <c r="P1251" s="26"/>
      <c r="Q1251"/>
      <c r="R1251"/>
      <c r="S1251"/>
      <c r="T1251"/>
      <c r="U1251"/>
      <c r="V1251"/>
      <c r="W1251"/>
      <c r="X1251"/>
      <c r="Y1251"/>
      <c r="Z1251"/>
      <c r="AA1251"/>
      <c r="AB1251"/>
      <c r="AC1251"/>
      <c r="AD1251"/>
      <c r="AE1251"/>
      <c r="AF1251"/>
      <c r="AG1251"/>
      <c r="AH1251"/>
    </row>
    <row r="1252" spans="1:83" ht="12.5" x14ac:dyDescent="0.25">
      <c r="A1252" s="26"/>
      <c r="B1252" s="26"/>
      <c r="C1252" s="26"/>
      <c r="D1252" s="26"/>
      <c r="E1252" s="26"/>
      <c r="F1252" s="26"/>
      <c r="G1252" s="26"/>
      <c r="H1252" s="26"/>
      <c r="I1252" s="26"/>
      <c r="J1252" s="26"/>
      <c r="K1252" s="26"/>
      <c r="L1252" s="26"/>
      <c r="M1252" s="26"/>
      <c r="N1252" s="26"/>
      <c r="O1252" s="26"/>
      <c r="P1252" s="26"/>
      <c r="Q1252"/>
      <c r="R1252"/>
      <c r="S1252"/>
      <c r="T1252"/>
      <c r="U1252"/>
      <c r="V1252"/>
      <c r="W1252"/>
      <c r="X1252"/>
      <c r="Y1252"/>
      <c r="Z1252"/>
      <c r="AA1252"/>
      <c r="AB1252"/>
      <c r="AC1252"/>
      <c r="AD1252"/>
      <c r="AE1252"/>
      <c r="AF1252"/>
      <c r="AG1252"/>
      <c r="AH1252"/>
    </row>
    <row r="1253" spans="1:83" ht="12.5" x14ac:dyDescent="0.25">
      <c r="A1253" s="26"/>
      <c r="B1253" s="26"/>
      <c r="C1253" s="26"/>
      <c r="D1253" s="26"/>
      <c r="E1253" s="26"/>
      <c r="F1253" s="26"/>
      <c r="G1253" s="26"/>
      <c r="H1253" s="26"/>
      <c r="I1253" s="26"/>
      <c r="J1253" s="26"/>
      <c r="K1253" s="26"/>
      <c r="L1253" s="26"/>
      <c r="M1253" s="26"/>
      <c r="N1253" s="26"/>
      <c r="O1253" s="26"/>
      <c r="P1253" s="26"/>
      <c r="Q1253"/>
      <c r="R1253"/>
      <c r="S1253"/>
      <c r="T1253"/>
      <c r="U1253"/>
      <c r="V1253"/>
      <c r="W1253"/>
      <c r="X1253"/>
      <c r="Y1253"/>
      <c r="Z1253"/>
      <c r="AA1253"/>
      <c r="AB1253"/>
      <c r="AC1253"/>
      <c r="AD1253"/>
      <c r="AE1253"/>
      <c r="AF1253"/>
      <c r="AG1253"/>
      <c r="AH1253"/>
    </row>
    <row r="1254" spans="1:83" ht="12.5" x14ac:dyDescent="0.25">
      <c r="A1254" s="26"/>
      <c r="B1254" s="26"/>
      <c r="C1254" s="26"/>
      <c r="D1254" s="26"/>
      <c r="E1254" s="26"/>
      <c r="F1254" s="26"/>
      <c r="G1254" s="26"/>
      <c r="H1254" s="26"/>
      <c r="I1254" s="26"/>
      <c r="J1254" s="26"/>
      <c r="K1254" s="26"/>
      <c r="L1254" s="26"/>
      <c r="M1254" s="26"/>
      <c r="N1254" s="26"/>
      <c r="O1254" s="26"/>
      <c r="P1254" s="26"/>
      <c r="Q1254"/>
      <c r="R1254"/>
      <c r="S1254"/>
      <c r="T1254"/>
      <c r="U1254"/>
      <c r="V1254"/>
      <c r="W1254"/>
      <c r="X1254"/>
      <c r="Y1254"/>
      <c r="Z1254"/>
      <c r="AA1254"/>
      <c r="AB1254"/>
      <c r="AC1254"/>
      <c r="AD1254"/>
      <c r="AE1254"/>
      <c r="AF1254"/>
      <c r="AG1254"/>
      <c r="AH1254"/>
    </row>
    <row r="1255" spans="1:83" ht="12.5" x14ac:dyDescent="0.25">
      <c r="A1255" s="26"/>
      <c r="B1255" s="26"/>
      <c r="C1255" s="26"/>
      <c r="D1255" s="26"/>
      <c r="E1255" s="26"/>
      <c r="F1255" s="26"/>
      <c r="G1255" s="26"/>
      <c r="H1255" s="26"/>
      <c r="I1255" s="26"/>
      <c r="J1255" s="26"/>
      <c r="K1255" s="26"/>
      <c r="L1255" s="26"/>
      <c r="M1255" s="26"/>
      <c r="N1255" s="26"/>
      <c r="O1255" s="26"/>
      <c r="P1255" s="26"/>
      <c r="Q1255"/>
      <c r="R1255"/>
      <c r="S1255"/>
      <c r="T1255"/>
      <c r="U1255"/>
      <c r="V1255"/>
      <c r="W1255"/>
      <c r="X1255"/>
      <c r="Y1255"/>
      <c r="Z1255"/>
      <c r="AA1255"/>
      <c r="AB1255"/>
      <c r="AC1255"/>
      <c r="AD1255"/>
      <c r="AE1255"/>
      <c r="AF1255"/>
      <c r="AG1255"/>
      <c r="AH1255"/>
    </row>
    <row r="1256" spans="1:83" ht="12.5" x14ac:dyDescent="0.25">
      <c r="A1256" s="26"/>
      <c r="B1256" s="26"/>
      <c r="C1256" s="26"/>
      <c r="D1256" s="26"/>
      <c r="E1256" s="26"/>
      <c r="F1256" s="26"/>
      <c r="G1256" s="26"/>
      <c r="H1256" s="26"/>
      <c r="I1256" s="26"/>
      <c r="J1256" s="26"/>
      <c r="K1256" s="26"/>
      <c r="L1256" s="26"/>
      <c r="M1256" s="26"/>
      <c r="N1256" s="26"/>
      <c r="O1256" s="26"/>
      <c r="P1256" s="26"/>
      <c r="Q1256"/>
      <c r="R1256"/>
      <c r="S1256"/>
      <c r="T1256"/>
      <c r="U1256"/>
      <c r="V1256"/>
      <c r="W1256"/>
      <c r="X1256"/>
      <c r="Y1256"/>
      <c r="Z1256"/>
      <c r="AA1256"/>
      <c r="AB1256"/>
      <c r="AC1256"/>
      <c r="AD1256"/>
      <c r="AE1256"/>
      <c r="AF1256"/>
      <c r="AG1256"/>
      <c r="AH1256"/>
    </row>
    <row r="1257" spans="1:83" ht="12.5" x14ac:dyDescent="0.25">
      <c r="A1257" s="26"/>
      <c r="B1257" s="26"/>
      <c r="C1257" s="26"/>
      <c r="D1257" s="26"/>
      <c r="E1257" s="26"/>
      <c r="F1257" s="26"/>
      <c r="G1257" s="26"/>
      <c r="H1257" s="26"/>
      <c r="I1257" s="26"/>
      <c r="J1257" s="26"/>
      <c r="K1257" s="26"/>
      <c r="L1257" s="26"/>
      <c r="M1257" s="26"/>
      <c r="N1257" s="26"/>
      <c r="O1257" s="26"/>
      <c r="P1257" s="26"/>
      <c r="Q1257"/>
      <c r="R1257"/>
      <c r="S1257"/>
      <c r="T1257"/>
      <c r="U1257"/>
      <c r="V1257"/>
      <c r="W1257"/>
      <c r="X1257"/>
      <c r="Y1257"/>
      <c r="Z1257"/>
      <c r="AA1257"/>
      <c r="AB1257"/>
      <c r="AC1257"/>
      <c r="AD1257"/>
      <c r="AE1257"/>
      <c r="AF1257"/>
      <c r="AG1257"/>
      <c r="AH1257"/>
    </row>
    <row r="1258" spans="1:83" ht="12.5" x14ac:dyDescent="0.25">
      <c r="A1258" s="26"/>
      <c r="B1258" s="26"/>
      <c r="C1258" s="26"/>
      <c r="D1258" s="26"/>
      <c r="E1258" s="26"/>
      <c r="F1258" s="26"/>
      <c r="G1258" s="26"/>
      <c r="H1258" s="26"/>
      <c r="I1258" s="26"/>
      <c r="J1258" s="26"/>
      <c r="K1258" s="26"/>
      <c r="L1258" s="26"/>
      <c r="M1258" s="26"/>
      <c r="N1258" s="26"/>
      <c r="O1258" s="26"/>
      <c r="P1258" s="26"/>
      <c r="Q1258"/>
      <c r="R1258"/>
      <c r="S1258"/>
      <c r="T1258"/>
      <c r="U1258"/>
      <c r="V1258"/>
      <c r="W1258"/>
      <c r="X1258"/>
      <c r="Y1258"/>
      <c r="Z1258"/>
      <c r="AA1258"/>
      <c r="AB1258"/>
      <c r="AC1258"/>
      <c r="AD1258"/>
      <c r="AE1258"/>
      <c r="AF1258"/>
      <c r="AG1258"/>
      <c r="AH1258"/>
    </row>
    <row r="1259" spans="1:83" ht="12.5" x14ac:dyDescent="0.25">
      <c r="A1259" s="26"/>
      <c r="B1259" s="26"/>
      <c r="C1259" s="26"/>
      <c r="D1259" s="26"/>
      <c r="E1259" s="26"/>
      <c r="F1259" s="26"/>
      <c r="G1259" s="26"/>
      <c r="H1259" s="26"/>
      <c r="I1259" s="26"/>
      <c r="J1259" s="26"/>
      <c r="K1259" s="26"/>
      <c r="L1259" s="26"/>
      <c r="M1259" s="26"/>
      <c r="N1259" s="26"/>
      <c r="O1259" s="26"/>
      <c r="P1259" s="26"/>
      <c r="Q1259"/>
      <c r="R1259"/>
      <c r="S1259"/>
      <c r="T1259"/>
      <c r="U1259"/>
      <c r="V1259"/>
      <c r="W1259"/>
      <c r="X1259"/>
      <c r="Y1259"/>
      <c r="Z1259"/>
      <c r="AA1259"/>
      <c r="AB1259"/>
      <c r="AC1259"/>
      <c r="AD1259"/>
      <c r="AE1259"/>
      <c r="AF1259"/>
      <c r="AG1259"/>
      <c r="AH1259"/>
    </row>
    <row r="1260" spans="1:83" ht="12.5" x14ac:dyDescent="0.25">
      <c r="A1260" s="26"/>
      <c r="B1260" s="26"/>
      <c r="C1260" s="26"/>
      <c r="D1260" s="26"/>
      <c r="E1260" s="26"/>
      <c r="F1260" s="26"/>
      <c r="G1260" s="26"/>
      <c r="H1260" s="26"/>
      <c r="I1260" s="26"/>
      <c r="J1260" s="26"/>
      <c r="K1260" s="26"/>
      <c r="L1260" s="26"/>
      <c r="M1260" s="26"/>
      <c r="N1260" s="26"/>
      <c r="O1260" s="26"/>
      <c r="P1260" s="26"/>
      <c r="Q1260"/>
      <c r="R1260"/>
      <c r="S1260"/>
      <c r="T1260"/>
      <c r="U1260"/>
      <c r="V1260"/>
      <c r="W1260"/>
      <c r="X1260"/>
      <c r="Y1260"/>
      <c r="Z1260"/>
      <c r="AA1260"/>
      <c r="AB1260"/>
      <c r="AC1260"/>
      <c r="AD1260"/>
      <c r="AE1260"/>
      <c r="AF1260"/>
      <c r="AG1260"/>
      <c r="AH1260"/>
    </row>
    <row r="1261" spans="1:83" ht="12.5" x14ac:dyDescent="0.25">
      <c r="A1261" s="26"/>
      <c r="B1261" s="26"/>
      <c r="C1261" s="26"/>
      <c r="D1261" s="26"/>
      <c r="E1261" s="26"/>
      <c r="F1261" s="26"/>
      <c r="G1261" s="26"/>
      <c r="H1261" s="26"/>
      <c r="I1261" s="26"/>
      <c r="J1261" s="26"/>
      <c r="K1261" s="26"/>
      <c r="L1261" s="26"/>
      <c r="M1261" s="26"/>
      <c r="N1261" s="26"/>
      <c r="O1261" s="26"/>
      <c r="P1261" s="26"/>
      <c r="Q1261"/>
      <c r="R1261"/>
      <c r="S1261"/>
      <c r="T1261"/>
      <c r="U1261"/>
      <c r="V1261"/>
      <c r="W1261"/>
      <c r="X1261"/>
      <c r="Y1261"/>
      <c r="Z1261"/>
      <c r="AA1261"/>
      <c r="AB1261"/>
      <c r="AC1261"/>
      <c r="AD1261"/>
      <c r="AE1261"/>
      <c r="AF1261"/>
      <c r="AG1261"/>
      <c r="AH1261"/>
    </row>
    <row r="1262" spans="1:83" ht="12.5" x14ac:dyDescent="0.25">
      <c r="A1262" s="26"/>
      <c r="B1262" s="26"/>
      <c r="C1262" s="26"/>
      <c r="D1262" s="26"/>
      <c r="E1262" s="26"/>
      <c r="F1262" s="26"/>
      <c r="G1262" s="26"/>
      <c r="H1262" s="26"/>
      <c r="I1262" s="26"/>
      <c r="J1262" s="26"/>
      <c r="K1262" s="26"/>
      <c r="L1262" s="26"/>
      <c r="M1262" s="26"/>
      <c r="N1262" s="26"/>
      <c r="O1262" s="26"/>
      <c r="P1262" s="26"/>
      <c r="Q1262"/>
      <c r="R1262"/>
      <c r="S1262"/>
      <c r="T1262"/>
      <c r="U1262"/>
      <c r="V1262"/>
      <c r="W1262"/>
      <c r="X1262"/>
      <c r="Y1262"/>
      <c r="Z1262"/>
      <c r="AA1262"/>
      <c r="AB1262"/>
      <c r="AC1262"/>
      <c r="AD1262"/>
      <c r="AE1262"/>
      <c r="AF1262"/>
      <c r="AG1262"/>
      <c r="AH1262"/>
    </row>
    <row r="1263" spans="1:83" ht="12.5" x14ac:dyDescent="0.25">
      <c r="A1263" s="26"/>
      <c r="B1263" s="26"/>
      <c r="C1263" s="26"/>
      <c r="D1263" s="26"/>
      <c r="E1263" s="26"/>
      <c r="F1263" s="26"/>
      <c r="G1263" s="26"/>
      <c r="H1263" s="26"/>
      <c r="I1263" s="26"/>
      <c r="J1263" s="26"/>
      <c r="K1263" s="26"/>
      <c r="L1263" s="26"/>
      <c r="M1263" s="26"/>
      <c r="N1263" s="26"/>
      <c r="O1263" s="26"/>
      <c r="P1263" s="26"/>
      <c r="Q1263"/>
      <c r="R1263"/>
      <c r="S1263"/>
      <c r="T1263"/>
      <c r="U1263"/>
      <c r="V1263"/>
      <c r="W1263"/>
      <c r="X1263"/>
      <c r="Y1263"/>
      <c r="Z1263"/>
      <c r="AA1263"/>
      <c r="AB1263"/>
      <c r="AC1263"/>
      <c r="AD1263"/>
      <c r="AE1263"/>
      <c r="AF1263"/>
      <c r="AG1263"/>
      <c r="AH1263"/>
    </row>
    <row r="1264" spans="1:83" ht="12.5" x14ac:dyDescent="0.25">
      <c r="A1264" s="26"/>
      <c r="B1264" s="26"/>
      <c r="C1264" s="26"/>
      <c r="D1264" s="26"/>
      <c r="E1264" s="26"/>
      <c r="F1264" s="26"/>
      <c r="G1264" s="26"/>
      <c r="H1264" s="26"/>
      <c r="I1264" s="26"/>
      <c r="J1264" s="26"/>
      <c r="K1264" s="26"/>
      <c r="L1264" s="26"/>
      <c r="M1264" s="26"/>
      <c r="N1264" s="26"/>
      <c r="O1264" s="26"/>
      <c r="P1264" s="26"/>
      <c r="Q1264"/>
      <c r="R1264"/>
      <c r="S1264"/>
      <c r="T1264"/>
      <c r="U1264"/>
      <c r="V1264"/>
      <c r="W1264"/>
      <c r="X1264"/>
      <c r="Y1264"/>
      <c r="Z1264"/>
      <c r="AA1264"/>
      <c r="AB1264"/>
      <c r="AC1264"/>
      <c r="AD1264"/>
      <c r="AE1264"/>
      <c r="AF1264"/>
      <c r="AG1264"/>
      <c r="AH1264"/>
    </row>
    <row r="1265" spans="1:34" ht="12.5" x14ac:dyDescent="0.25">
      <c r="A1265" s="26"/>
      <c r="B1265" s="26"/>
      <c r="C1265" s="26"/>
      <c r="D1265" s="26"/>
      <c r="E1265" s="26"/>
      <c r="F1265" s="26"/>
      <c r="G1265" s="26"/>
      <c r="H1265" s="26"/>
      <c r="I1265" s="26"/>
      <c r="J1265" s="26"/>
      <c r="K1265" s="26"/>
      <c r="L1265" s="26"/>
      <c r="M1265" s="26"/>
      <c r="N1265" s="26"/>
      <c r="O1265" s="26"/>
      <c r="P1265" s="26"/>
      <c r="Q1265"/>
      <c r="R1265"/>
      <c r="S1265"/>
      <c r="T1265"/>
      <c r="U1265"/>
      <c r="V1265"/>
      <c r="W1265"/>
      <c r="X1265"/>
      <c r="Y1265"/>
      <c r="Z1265"/>
      <c r="AA1265"/>
      <c r="AB1265"/>
      <c r="AC1265"/>
      <c r="AD1265"/>
      <c r="AE1265"/>
      <c r="AF1265"/>
      <c r="AG1265"/>
      <c r="AH1265"/>
    </row>
    <row r="1266" spans="1:34" ht="12.5" x14ac:dyDescent="0.25">
      <c r="A1266" s="26"/>
      <c r="B1266" s="26"/>
      <c r="C1266" s="26"/>
      <c r="D1266" s="26"/>
      <c r="E1266" s="26"/>
      <c r="F1266" s="26"/>
      <c r="G1266" s="26"/>
      <c r="H1266" s="26"/>
      <c r="I1266" s="26"/>
      <c r="J1266" s="26"/>
      <c r="K1266" s="26"/>
      <c r="L1266" s="26"/>
      <c r="M1266" s="26"/>
      <c r="N1266" s="26"/>
      <c r="O1266" s="26"/>
      <c r="P1266" s="26"/>
      <c r="Q1266"/>
      <c r="R1266"/>
      <c r="S1266"/>
      <c r="T1266"/>
      <c r="U1266"/>
      <c r="V1266"/>
      <c r="W1266"/>
      <c r="X1266"/>
      <c r="Y1266"/>
      <c r="Z1266"/>
      <c r="AA1266"/>
      <c r="AB1266"/>
      <c r="AC1266"/>
      <c r="AD1266"/>
      <c r="AE1266"/>
      <c r="AF1266"/>
      <c r="AG1266"/>
      <c r="AH1266"/>
    </row>
    <row r="1267" spans="1:34" ht="12.5" x14ac:dyDescent="0.25">
      <c r="A1267" s="26"/>
      <c r="B1267" s="26"/>
      <c r="C1267" s="26"/>
      <c r="D1267" s="26"/>
      <c r="E1267" s="26"/>
      <c r="F1267" s="26"/>
      <c r="G1267" s="26"/>
      <c r="H1267" s="26"/>
      <c r="I1267" s="26"/>
      <c r="J1267" s="26"/>
      <c r="K1267" s="26"/>
      <c r="L1267" s="26"/>
      <c r="M1267" s="26"/>
      <c r="N1267" s="26"/>
      <c r="O1267" s="26"/>
      <c r="P1267" s="26"/>
      <c r="Q1267"/>
      <c r="R1267"/>
      <c r="S1267"/>
      <c r="T1267"/>
      <c r="U1267"/>
      <c r="V1267"/>
      <c r="W1267"/>
      <c r="X1267"/>
      <c r="Y1267"/>
      <c r="Z1267"/>
      <c r="AA1267"/>
      <c r="AB1267"/>
      <c r="AC1267"/>
      <c r="AD1267"/>
      <c r="AE1267"/>
      <c r="AF1267"/>
      <c r="AG1267"/>
      <c r="AH1267"/>
    </row>
    <row r="1268" spans="1:34" ht="12.5" x14ac:dyDescent="0.25">
      <c r="A1268" s="26"/>
      <c r="B1268" s="26"/>
      <c r="C1268" s="26"/>
      <c r="D1268" s="26"/>
      <c r="E1268" s="26"/>
      <c r="F1268" s="26"/>
      <c r="G1268" s="26"/>
      <c r="H1268" s="26"/>
      <c r="I1268" s="26"/>
      <c r="J1268" s="26"/>
      <c r="K1268" s="26"/>
      <c r="L1268" s="26"/>
      <c r="M1268" s="26"/>
      <c r="N1268" s="26"/>
      <c r="O1268" s="26"/>
      <c r="P1268" s="26"/>
      <c r="Q1268"/>
      <c r="R1268"/>
      <c r="S1268"/>
      <c r="T1268"/>
      <c r="U1268"/>
      <c r="V1268"/>
      <c r="W1268"/>
      <c r="X1268"/>
      <c r="Y1268"/>
      <c r="Z1268"/>
      <c r="AA1268"/>
      <c r="AB1268"/>
      <c r="AC1268"/>
      <c r="AD1268"/>
      <c r="AE1268"/>
      <c r="AF1268"/>
      <c r="AG1268"/>
      <c r="AH1268"/>
    </row>
    <row r="1269" spans="1:34" ht="12.5" x14ac:dyDescent="0.25">
      <c r="A1269" s="26"/>
      <c r="B1269" s="26"/>
      <c r="C1269" s="26"/>
      <c r="D1269" s="26"/>
      <c r="E1269" s="26"/>
      <c r="F1269" s="26"/>
      <c r="G1269" s="26"/>
      <c r="H1269" s="26"/>
      <c r="I1269" s="26"/>
      <c r="J1269" s="26"/>
      <c r="K1269" s="26"/>
      <c r="L1269" s="26"/>
      <c r="M1269" s="26"/>
      <c r="N1269" s="26"/>
      <c r="O1269" s="26"/>
      <c r="P1269" s="26"/>
      <c r="Q1269"/>
      <c r="R1269"/>
      <c r="S1269"/>
      <c r="T1269"/>
      <c r="U1269"/>
      <c r="V1269"/>
      <c r="W1269"/>
      <c r="X1269"/>
      <c r="Y1269"/>
      <c r="Z1269"/>
      <c r="AA1269"/>
      <c r="AB1269"/>
      <c r="AC1269"/>
      <c r="AD1269"/>
      <c r="AE1269"/>
      <c r="AF1269"/>
      <c r="AG1269"/>
      <c r="AH1269"/>
    </row>
    <row r="1270" spans="1:34" ht="12.5" x14ac:dyDescent="0.25">
      <c r="A1270" s="26"/>
      <c r="B1270" s="26"/>
      <c r="C1270" s="26"/>
      <c r="D1270" s="26"/>
      <c r="E1270" s="26"/>
      <c r="F1270" s="26"/>
      <c r="G1270" s="26"/>
      <c r="H1270" s="26"/>
      <c r="I1270" s="26"/>
      <c r="J1270" s="26"/>
      <c r="K1270" s="26"/>
      <c r="L1270" s="26"/>
      <c r="M1270" s="26"/>
      <c r="N1270" s="26"/>
      <c r="O1270" s="26"/>
      <c r="P1270" s="26"/>
      <c r="Q1270"/>
      <c r="R1270"/>
      <c r="S1270"/>
      <c r="T1270"/>
      <c r="U1270"/>
      <c r="V1270"/>
      <c r="W1270"/>
      <c r="X1270"/>
      <c r="Y1270"/>
      <c r="Z1270"/>
      <c r="AA1270"/>
      <c r="AB1270"/>
      <c r="AC1270"/>
      <c r="AD1270"/>
      <c r="AE1270"/>
      <c r="AF1270"/>
      <c r="AG1270"/>
      <c r="AH1270"/>
    </row>
    <row r="1271" spans="1:34" ht="12.5" x14ac:dyDescent="0.25">
      <c r="A1271" s="26"/>
      <c r="B1271" s="26"/>
      <c r="C1271" s="26"/>
      <c r="D1271" s="26"/>
      <c r="E1271" s="26"/>
      <c r="F1271" s="26"/>
      <c r="G1271" s="26"/>
      <c r="H1271" s="26"/>
      <c r="I1271" s="26"/>
      <c r="J1271" s="26"/>
      <c r="K1271" s="26"/>
      <c r="L1271" s="26"/>
      <c r="M1271" s="26"/>
      <c r="N1271" s="26"/>
      <c r="O1271" s="26"/>
      <c r="P1271" s="26"/>
      <c r="Q1271"/>
      <c r="R1271"/>
      <c r="S1271"/>
      <c r="T1271"/>
      <c r="U1271"/>
      <c r="V1271"/>
      <c r="W1271"/>
      <c r="X1271"/>
      <c r="Y1271"/>
      <c r="Z1271"/>
      <c r="AA1271"/>
      <c r="AB1271"/>
      <c r="AC1271"/>
      <c r="AD1271"/>
      <c r="AE1271"/>
      <c r="AF1271"/>
      <c r="AG1271"/>
      <c r="AH1271"/>
    </row>
    <row r="1272" spans="1:34" ht="12.5" x14ac:dyDescent="0.25">
      <c r="A1272" s="26"/>
      <c r="B1272" s="26"/>
      <c r="C1272" s="26"/>
      <c r="D1272" s="26"/>
      <c r="E1272" s="26"/>
      <c r="F1272" s="26"/>
      <c r="G1272" s="26"/>
      <c r="H1272" s="26"/>
      <c r="I1272" s="26"/>
      <c r="J1272" s="26"/>
      <c r="K1272" s="26"/>
      <c r="L1272" s="26"/>
      <c r="M1272" s="26"/>
      <c r="N1272" s="26"/>
      <c r="O1272" s="26"/>
      <c r="P1272" s="26"/>
      <c r="Q1272"/>
      <c r="R1272"/>
      <c r="S1272"/>
      <c r="T1272"/>
      <c r="U1272"/>
      <c r="V1272"/>
      <c r="W1272"/>
      <c r="X1272"/>
      <c r="Y1272"/>
      <c r="Z1272"/>
      <c r="AA1272"/>
      <c r="AB1272"/>
      <c r="AC1272"/>
      <c r="AD1272"/>
      <c r="AE1272"/>
      <c r="AF1272"/>
      <c r="AG1272"/>
      <c r="AH1272"/>
    </row>
    <row r="1273" spans="1:34" ht="12.5" x14ac:dyDescent="0.25">
      <c r="A1273" s="26"/>
      <c r="B1273" s="26"/>
      <c r="C1273" s="26"/>
      <c r="D1273" s="26"/>
      <c r="E1273" s="26"/>
      <c r="F1273" s="26"/>
      <c r="G1273" s="26"/>
      <c r="H1273" s="26"/>
      <c r="I1273" s="26"/>
      <c r="J1273" s="26"/>
      <c r="K1273" s="26"/>
      <c r="L1273" s="26"/>
      <c r="M1273" s="26"/>
      <c r="N1273" s="26"/>
      <c r="O1273" s="26"/>
      <c r="P1273" s="26"/>
      <c r="Q1273"/>
      <c r="R1273"/>
      <c r="S1273"/>
      <c r="T1273"/>
      <c r="U1273"/>
      <c r="V1273"/>
      <c r="W1273"/>
      <c r="X1273"/>
      <c r="Y1273"/>
      <c r="Z1273"/>
      <c r="AA1273"/>
      <c r="AB1273"/>
      <c r="AC1273"/>
      <c r="AD1273"/>
      <c r="AE1273"/>
      <c r="AF1273"/>
      <c r="AG1273"/>
      <c r="AH1273"/>
    </row>
    <row r="1274" spans="1:34" ht="12.5" x14ac:dyDescent="0.25">
      <c r="A1274" s="26"/>
      <c r="B1274" s="26"/>
      <c r="C1274" s="26"/>
      <c r="D1274" s="26"/>
      <c r="E1274" s="26"/>
      <c r="F1274" s="26"/>
      <c r="G1274" s="26"/>
      <c r="H1274" s="26"/>
      <c r="I1274" s="26"/>
      <c r="J1274" s="26"/>
      <c r="K1274" s="26"/>
      <c r="L1274" s="26"/>
      <c r="M1274" s="26"/>
      <c r="N1274" s="26"/>
      <c r="O1274" s="26"/>
      <c r="P1274" s="26"/>
      <c r="Q1274"/>
      <c r="R1274"/>
      <c r="S1274"/>
      <c r="T1274"/>
      <c r="U1274"/>
      <c r="V1274"/>
      <c r="W1274"/>
      <c r="X1274"/>
      <c r="Y1274"/>
      <c r="Z1274"/>
      <c r="AA1274"/>
      <c r="AB1274"/>
      <c r="AC1274"/>
      <c r="AD1274"/>
      <c r="AE1274"/>
      <c r="AF1274"/>
      <c r="AG1274"/>
      <c r="AH1274"/>
    </row>
    <row r="1275" spans="1:34" ht="12.5" x14ac:dyDescent="0.25">
      <c r="A1275" s="26"/>
      <c r="B1275" s="26"/>
      <c r="C1275" s="26"/>
      <c r="D1275" s="26"/>
      <c r="E1275" s="26"/>
      <c r="F1275" s="26"/>
      <c r="G1275" s="26"/>
      <c r="H1275" s="26"/>
      <c r="I1275" s="26"/>
      <c r="J1275" s="26"/>
      <c r="K1275" s="26"/>
      <c r="L1275" s="26"/>
      <c r="M1275" s="26"/>
      <c r="N1275" s="26"/>
      <c r="O1275" s="26"/>
      <c r="P1275" s="26"/>
      <c r="Q1275"/>
      <c r="R1275"/>
      <c r="S1275"/>
      <c r="T1275"/>
      <c r="U1275"/>
      <c r="V1275"/>
      <c r="W1275"/>
      <c r="X1275"/>
      <c r="Y1275"/>
      <c r="Z1275"/>
      <c r="AA1275"/>
      <c r="AB1275"/>
      <c r="AC1275"/>
      <c r="AD1275"/>
      <c r="AE1275"/>
      <c r="AF1275"/>
      <c r="AG1275"/>
      <c r="AH1275"/>
    </row>
    <row r="1276" spans="1:34" ht="12.5" x14ac:dyDescent="0.25">
      <c r="A1276" s="26"/>
      <c r="B1276" s="26"/>
      <c r="C1276" s="26"/>
      <c r="D1276" s="26"/>
      <c r="E1276" s="26"/>
      <c r="F1276" s="26"/>
      <c r="G1276" s="26"/>
      <c r="H1276" s="26"/>
      <c r="I1276" s="26"/>
      <c r="J1276" s="26"/>
      <c r="K1276" s="26"/>
      <c r="L1276" s="26"/>
      <c r="M1276" s="26"/>
      <c r="N1276" s="26"/>
      <c r="O1276" s="26"/>
      <c r="P1276" s="26"/>
      <c r="Q1276"/>
      <c r="R1276"/>
      <c r="S1276"/>
      <c r="T1276"/>
      <c r="U1276"/>
      <c r="V1276"/>
      <c r="W1276"/>
      <c r="X1276"/>
      <c r="Y1276"/>
      <c r="Z1276"/>
      <c r="AA1276"/>
      <c r="AB1276"/>
      <c r="AC1276"/>
      <c r="AD1276"/>
      <c r="AE1276"/>
      <c r="AF1276"/>
      <c r="AG1276"/>
      <c r="AH1276"/>
    </row>
    <row r="1277" spans="1:34" ht="12.5" x14ac:dyDescent="0.25">
      <c r="A1277" s="26"/>
      <c r="B1277" s="26"/>
      <c r="C1277" s="26"/>
      <c r="D1277" s="26"/>
      <c r="E1277" s="26"/>
      <c r="F1277" s="26"/>
      <c r="G1277" s="26"/>
      <c r="H1277" s="26"/>
      <c r="I1277" s="26"/>
      <c r="J1277" s="26"/>
      <c r="K1277" s="26"/>
      <c r="L1277" s="26"/>
      <c r="M1277" s="26"/>
      <c r="N1277" s="26"/>
      <c r="O1277" s="26"/>
      <c r="P1277" s="26"/>
      <c r="Q1277"/>
      <c r="R1277"/>
      <c r="S1277"/>
      <c r="T1277"/>
      <c r="U1277"/>
      <c r="V1277"/>
      <c r="W1277"/>
      <c r="X1277"/>
      <c r="Y1277"/>
      <c r="Z1277"/>
      <c r="AA1277"/>
      <c r="AB1277"/>
      <c r="AC1277"/>
      <c r="AD1277"/>
      <c r="AE1277"/>
      <c r="AF1277"/>
      <c r="AG1277"/>
      <c r="AH1277"/>
    </row>
    <row r="1278" spans="1:34" ht="12.5" x14ac:dyDescent="0.25">
      <c r="A1278" s="26"/>
      <c r="B1278" s="26"/>
      <c r="C1278" s="26"/>
      <c r="D1278" s="26"/>
      <c r="E1278" s="26"/>
      <c r="F1278" s="26"/>
      <c r="G1278" s="26"/>
      <c r="H1278" s="26"/>
      <c r="I1278" s="26"/>
      <c r="J1278" s="26"/>
      <c r="K1278" s="26"/>
      <c r="L1278" s="26"/>
      <c r="M1278" s="26"/>
      <c r="N1278" s="26"/>
      <c r="O1278" s="26"/>
      <c r="P1278" s="26"/>
      <c r="Q1278"/>
      <c r="R1278"/>
      <c r="S1278"/>
      <c r="T1278"/>
      <c r="U1278"/>
      <c r="V1278"/>
      <c r="W1278"/>
      <c r="X1278"/>
      <c r="Y1278"/>
      <c r="Z1278"/>
      <c r="AA1278"/>
      <c r="AB1278"/>
      <c r="AC1278"/>
      <c r="AD1278"/>
      <c r="AE1278"/>
      <c r="AF1278"/>
      <c r="AG1278"/>
      <c r="AH1278"/>
    </row>
    <row r="1279" spans="1:34" ht="12.5" x14ac:dyDescent="0.25">
      <c r="A1279" s="26"/>
      <c r="B1279" s="26"/>
      <c r="C1279" s="26"/>
      <c r="D1279" s="26"/>
      <c r="E1279" s="26"/>
      <c r="F1279" s="26"/>
      <c r="G1279" s="26"/>
      <c r="H1279" s="26"/>
      <c r="I1279" s="26"/>
      <c r="J1279" s="26"/>
      <c r="K1279" s="26"/>
      <c r="L1279" s="26"/>
      <c r="M1279" s="26"/>
      <c r="N1279" s="26"/>
      <c r="O1279" s="26"/>
      <c r="P1279" s="26"/>
      <c r="Q1279"/>
      <c r="R1279"/>
      <c r="S1279"/>
      <c r="T1279"/>
      <c r="U1279"/>
      <c r="V1279"/>
      <c r="W1279"/>
      <c r="X1279"/>
      <c r="Y1279"/>
      <c r="Z1279"/>
      <c r="AA1279"/>
      <c r="AB1279"/>
      <c r="AC1279"/>
      <c r="AD1279"/>
      <c r="AE1279"/>
      <c r="AF1279"/>
      <c r="AG1279"/>
      <c r="AH1279"/>
    </row>
    <row r="1280" spans="1:34" ht="12.5" x14ac:dyDescent="0.25">
      <c r="A1280" s="26"/>
      <c r="B1280" s="26"/>
      <c r="C1280" s="26"/>
      <c r="D1280" s="26"/>
      <c r="E1280" s="26"/>
      <c r="F1280" s="26"/>
      <c r="G1280" s="26"/>
      <c r="H1280" s="26"/>
      <c r="I1280" s="26"/>
      <c r="J1280" s="26"/>
      <c r="K1280" s="26"/>
      <c r="L1280" s="26"/>
      <c r="M1280" s="26"/>
      <c r="N1280" s="26"/>
      <c r="O1280" s="26"/>
      <c r="P1280" s="26"/>
      <c r="Q1280"/>
      <c r="R1280"/>
      <c r="S1280"/>
      <c r="T1280"/>
      <c r="U1280"/>
      <c r="V1280"/>
      <c r="W1280"/>
      <c r="X1280"/>
      <c r="Y1280"/>
      <c r="Z1280"/>
      <c r="AA1280"/>
      <c r="AB1280"/>
      <c r="AC1280"/>
      <c r="AD1280"/>
      <c r="AE1280"/>
      <c r="AF1280"/>
      <c r="AG1280"/>
      <c r="AH1280"/>
    </row>
    <row r="1281" spans="1:34" ht="12.5" x14ac:dyDescent="0.25">
      <c r="A1281" s="26"/>
      <c r="B1281" s="26"/>
      <c r="C1281" s="26"/>
      <c r="D1281" s="26"/>
      <c r="E1281" s="26"/>
      <c r="F1281" s="26"/>
      <c r="G1281" s="26"/>
      <c r="H1281" s="26"/>
      <c r="I1281" s="26"/>
      <c r="J1281" s="26"/>
      <c r="K1281" s="26"/>
      <c r="L1281" s="26"/>
      <c r="M1281" s="26"/>
      <c r="N1281" s="26"/>
      <c r="O1281" s="26"/>
      <c r="P1281" s="26"/>
      <c r="Q1281"/>
      <c r="R1281"/>
      <c r="S1281"/>
      <c r="T1281"/>
      <c r="U1281"/>
      <c r="V1281"/>
      <c r="W1281"/>
      <c r="X1281"/>
      <c r="Y1281"/>
      <c r="Z1281"/>
      <c r="AA1281"/>
      <c r="AB1281"/>
      <c r="AC1281"/>
      <c r="AD1281"/>
      <c r="AE1281"/>
      <c r="AF1281"/>
      <c r="AG1281"/>
      <c r="AH1281"/>
    </row>
    <row r="1282" spans="1:34" ht="12.5" x14ac:dyDescent="0.25">
      <c r="A1282" s="26"/>
      <c r="B1282" s="26"/>
      <c r="C1282" s="26"/>
      <c r="D1282" s="26"/>
      <c r="E1282" s="26"/>
      <c r="F1282" s="26"/>
      <c r="G1282" s="26"/>
      <c r="H1282" s="26"/>
      <c r="I1282" s="26"/>
      <c r="J1282" s="26"/>
      <c r="K1282" s="26"/>
      <c r="L1282" s="26"/>
      <c r="M1282" s="26"/>
      <c r="N1282" s="26"/>
      <c r="O1282" s="26"/>
      <c r="P1282" s="26"/>
      <c r="Q1282"/>
      <c r="R1282"/>
      <c r="S1282"/>
      <c r="T1282"/>
      <c r="U1282"/>
      <c r="V1282"/>
      <c r="W1282"/>
      <c r="X1282"/>
      <c r="Y1282"/>
      <c r="Z1282"/>
      <c r="AA1282"/>
      <c r="AB1282"/>
      <c r="AC1282"/>
      <c r="AD1282"/>
      <c r="AE1282"/>
      <c r="AF1282"/>
      <c r="AG1282"/>
      <c r="AH1282"/>
    </row>
    <row r="1283" spans="1:34" ht="12.5" x14ac:dyDescent="0.25">
      <c r="A1283" s="26"/>
      <c r="B1283" s="26"/>
      <c r="C1283" s="26"/>
      <c r="D1283" s="26"/>
      <c r="E1283" s="26"/>
      <c r="F1283" s="26"/>
      <c r="G1283" s="26"/>
      <c r="H1283" s="26"/>
      <c r="I1283" s="26"/>
      <c r="J1283" s="26"/>
      <c r="K1283" s="26"/>
      <c r="L1283" s="26"/>
      <c r="M1283" s="26"/>
      <c r="N1283" s="26"/>
      <c r="O1283" s="26"/>
      <c r="P1283" s="26"/>
      <c r="Q1283"/>
      <c r="R1283"/>
      <c r="S1283"/>
      <c r="T1283"/>
      <c r="U1283"/>
      <c r="V1283"/>
      <c r="W1283"/>
      <c r="X1283"/>
      <c r="Y1283"/>
      <c r="Z1283"/>
      <c r="AA1283"/>
      <c r="AB1283"/>
      <c r="AC1283"/>
      <c r="AD1283"/>
      <c r="AE1283"/>
      <c r="AF1283"/>
      <c r="AG1283"/>
      <c r="AH1283"/>
    </row>
    <row r="1284" spans="1:34" ht="12.5" x14ac:dyDescent="0.25">
      <c r="A1284" s="26"/>
      <c r="B1284" s="26"/>
      <c r="C1284" s="26"/>
      <c r="D1284" s="26"/>
      <c r="E1284" s="26"/>
      <c r="F1284" s="26"/>
      <c r="G1284" s="26"/>
      <c r="H1284" s="26"/>
      <c r="I1284" s="26"/>
      <c r="J1284" s="26"/>
      <c r="K1284" s="26"/>
      <c r="L1284" s="26"/>
      <c r="M1284" s="26"/>
      <c r="N1284" s="26"/>
      <c r="O1284" s="26"/>
      <c r="P1284" s="26"/>
      <c r="Q1284"/>
      <c r="R1284"/>
      <c r="S1284"/>
      <c r="T1284"/>
      <c r="U1284"/>
      <c r="V1284"/>
      <c r="W1284"/>
      <c r="X1284"/>
      <c r="Y1284"/>
      <c r="Z1284"/>
      <c r="AA1284"/>
      <c r="AB1284"/>
      <c r="AC1284"/>
      <c r="AD1284"/>
      <c r="AE1284"/>
      <c r="AF1284"/>
      <c r="AG1284"/>
      <c r="AH1284"/>
    </row>
    <row r="1285" spans="1:34" ht="12.5" x14ac:dyDescent="0.25">
      <c r="A1285" s="26"/>
      <c r="B1285" s="26"/>
      <c r="C1285" s="26"/>
      <c r="D1285" s="26"/>
      <c r="E1285" s="26"/>
      <c r="F1285" s="26"/>
      <c r="G1285" s="26"/>
      <c r="H1285" s="26"/>
      <c r="I1285" s="26"/>
      <c r="J1285" s="26"/>
      <c r="K1285" s="26"/>
      <c r="L1285" s="26"/>
      <c r="M1285" s="26"/>
      <c r="N1285" s="26"/>
      <c r="O1285" s="26"/>
      <c r="P1285" s="26"/>
      <c r="Q1285"/>
      <c r="R1285"/>
      <c r="S1285"/>
      <c r="T1285"/>
      <c r="U1285"/>
      <c r="V1285"/>
      <c r="W1285"/>
      <c r="X1285"/>
      <c r="Y1285"/>
      <c r="Z1285"/>
      <c r="AA1285"/>
      <c r="AB1285"/>
      <c r="AC1285"/>
      <c r="AD1285"/>
      <c r="AE1285"/>
      <c r="AF1285"/>
      <c r="AG1285"/>
      <c r="AH1285"/>
    </row>
    <row r="1286" spans="1:34" ht="12.5" x14ac:dyDescent="0.25">
      <c r="A1286" s="26"/>
      <c r="B1286" s="26"/>
      <c r="C1286" s="26"/>
      <c r="D1286" s="26"/>
      <c r="E1286" s="26"/>
      <c r="F1286" s="26"/>
      <c r="G1286" s="26"/>
      <c r="H1286" s="26"/>
      <c r="I1286" s="26"/>
      <c r="J1286" s="26"/>
      <c r="K1286" s="26"/>
      <c r="L1286" s="26"/>
      <c r="M1286" s="26"/>
      <c r="N1286" s="26"/>
      <c r="O1286" s="26"/>
      <c r="P1286" s="26"/>
      <c r="Q1286"/>
      <c r="R1286"/>
      <c r="S1286"/>
      <c r="T1286"/>
      <c r="U1286"/>
      <c r="V1286"/>
      <c r="W1286"/>
      <c r="X1286"/>
      <c r="Y1286"/>
      <c r="Z1286"/>
      <c r="AA1286"/>
      <c r="AB1286"/>
      <c r="AC1286"/>
      <c r="AD1286"/>
      <c r="AE1286"/>
      <c r="AF1286"/>
      <c r="AG1286"/>
      <c r="AH1286"/>
    </row>
    <row r="1287" spans="1:34" ht="12.5" x14ac:dyDescent="0.25">
      <c r="A1287" s="26"/>
      <c r="B1287" s="26"/>
      <c r="C1287" s="26"/>
      <c r="D1287" s="26"/>
      <c r="E1287" s="26"/>
      <c r="F1287" s="26"/>
      <c r="G1287" s="26"/>
      <c r="H1287" s="26"/>
      <c r="I1287" s="26"/>
      <c r="J1287" s="26"/>
      <c r="K1287" s="26"/>
      <c r="L1287" s="26"/>
      <c r="M1287" s="26"/>
      <c r="N1287" s="26"/>
      <c r="O1287" s="26"/>
      <c r="P1287" s="26"/>
      <c r="Q1287"/>
      <c r="R1287"/>
      <c r="S1287"/>
      <c r="T1287"/>
      <c r="U1287"/>
      <c r="V1287"/>
      <c r="W1287"/>
      <c r="X1287"/>
      <c r="Y1287"/>
      <c r="Z1287"/>
      <c r="AA1287"/>
      <c r="AB1287"/>
      <c r="AC1287"/>
      <c r="AD1287"/>
      <c r="AE1287"/>
      <c r="AF1287"/>
      <c r="AG1287"/>
      <c r="AH1287"/>
    </row>
    <row r="1288" spans="1:34" ht="12.5" x14ac:dyDescent="0.25">
      <c r="A1288" s="26"/>
      <c r="B1288" s="26"/>
      <c r="C1288" s="26"/>
      <c r="D1288" s="26"/>
      <c r="E1288" s="26"/>
      <c r="F1288" s="26"/>
      <c r="G1288" s="26"/>
      <c r="H1288" s="26"/>
      <c r="I1288" s="26"/>
      <c r="J1288" s="26"/>
      <c r="K1288" s="26"/>
      <c r="L1288" s="26"/>
      <c r="M1288" s="26"/>
      <c r="N1288" s="26"/>
      <c r="O1288" s="26"/>
      <c r="P1288" s="26"/>
      <c r="Q1288"/>
      <c r="R1288"/>
      <c r="S1288"/>
      <c r="T1288"/>
      <c r="U1288"/>
      <c r="V1288"/>
      <c r="W1288"/>
      <c r="X1288"/>
      <c r="Y1288"/>
      <c r="Z1288"/>
      <c r="AA1288"/>
      <c r="AB1288"/>
      <c r="AC1288"/>
      <c r="AD1288"/>
      <c r="AE1288"/>
      <c r="AF1288"/>
      <c r="AG1288"/>
      <c r="AH1288"/>
    </row>
    <row r="1289" spans="1:34" ht="12.5" x14ac:dyDescent="0.25">
      <c r="A1289" s="26"/>
      <c r="B1289" s="26"/>
      <c r="C1289" s="26"/>
      <c r="D1289" s="26"/>
      <c r="E1289" s="26"/>
      <c r="F1289" s="26"/>
      <c r="G1289" s="26"/>
      <c r="H1289" s="26"/>
      <c r="I1289" s="26"/>
      <c r="J1289" s="26"/>
      <c r="K1289" s="26"/>
      <c r="L1289" s="26"/>
      <c r="M1289" s="26"/>
      <c r="N1289" s="26"/>
      <c r="O1289" s="26"/>
      <c r="P1289" s="26"/>
      <c r="Q1289"/>
      <c r="R1289"/>
      <c r="S1289"/>
      <c r="T1289"/>
      <c r="U1289"/>
      <c r="V1289"/>
      <c r="W1289"/>
      <c r="X1289"/>
      <c r="Y1289"/>
      <c r="Z1289"/>
      <c r="AA1289"/>
      <c r="AB1289"/>
      <c r="AC1289"/>
      <c r="AD1289"/>
      <c r="AE1289"/>
      <c r="AF1289"/>
      <c r="AG1289"/>
      <c r="AH1289"/>
    </row>
    <row r="1290" spans="1:34" ht="12.5" x14ac:dyDescent="0.25">
      <c r="A1290" s="26"/>
      <c r="B1290" s="26"/>
      <c r="C1290" s="26"/>
      <c r="D1290" s="26"/>
      <c r="E1290" s="26"/>
      <c r="F1290" s="26"/>
      <c r="G1290" s="26"/>
      <c r="H1290" s="26"/>
      <c r="I1290" s="26"/>
      <c r="J1290" s="26"/>
      <c r="K1290" s="26"/>
      <c r="L1290" s="26"/>
      <c r="M1290" s="26"/>
      <c r="N1290" s="26"/>
      <c r="O1290" s="26"/>
      <c r="P1290" s="26"/>
      <c r="Q1290"/>
      <c r="R1290"/>
      <c r="S1290"/>
      <c r="T1290"/>
      <c r="U1290"/>
      <c r="V1290"/>
      <c r="W1290"/>
      <c r="X1290"/>
      <c r="Y1290"/>
      <c r="Z1290"/>
      <c r="AA1290"/>
      <c r="AB1290"/>
      <c r="AC1290"/>
      <c r="AD1290"/>
      <c r="AE1290"/>
      <c r="AF1290"/>
      <c r="AG1290"/>
      <c r="AH1290"/>
    </row>
    <row r="1291" spans="1:34" ht="12.5" x14ac:dyDescent="0.25">
      <c r="A1291" s="26"/>
      <c r="B1291" s="26"/>
      <c r="C1291" s="26"/>
      <c r="D1291" s="26"/>
      <c r="E1291" s="26"/>
      <c r="F1291" s="26"/>
      <c r="G1291" s="26"/>
      <c r="H1291" s="26"/>
      <c r="I1291" s="26"/>
      <c r="J1291" s="26"/>
      <c r="K1291" s="26"/>
      <c r="L1291" s="26"/>
      <c r="M1291" s="26"/>
      <c r="N1291" s="26"/>
      <c r="O1291" s="26"/>
      <c r="P1291" s="26"/>
      <c r="Q1291"/>
      <c r="R1291"/>
      <c r="S1291"/>
      <c r="T1291"/>
      <c r="U1291"/>
      <c r="V1291"/>
      <c r="W1291"/>
      <c r="X1291"/>
      <c r="Y1291"/>
      <c r="Z1291"/>
      <c r="AA1291"/>
      <c r="AB1291"/>
      <c r="AC1291"/>
      <c r="AD1291"/>
      <c r="AE1291"/>
      <c r="AF1291"/>
      <c r="AG1291"/>
      <c r="AH1291"/>
    </row>
    <row r="1292" spans="1:34" ht="12.5" x14ac:dyDescent="0.25">
      <c r="A1292" s="26"/>
      <c r="B1292" s="26"/>
      <c r="C1292" s="26"/>
      <c r="D1292" s="26"/>
      <c r="E1292" s="26"/>
      <c r="F1292" s="26"/>
      <c r="G1292" s="26"/>
      <c r="H1292" s="26"/>
      <c r="I1292" s="26"/>
      <c r="J1292" s="26"/>
      <c r="K1292" s="26"/>
      <c r="L1292" s="26"/>
      <c r="M1292" s="26"/>
      <c r="N1292" s="26"/>
      <c r="O1292" s="26"/>
      <c r="P1292" s="26"/>
      <c r="Q1292"/>
      <c r="R1292"/>
      <c r="S1292"/>
      <c r="T1292"/>
      <c r="U1292"/>
      <c r="V1292"/>
      <c r="W1292"/>
      <c r="X1292"/>
      <c r="Y1292"/>
      <c r="Z1292"/>
      <c r="AA1292"/>
      <c r="AB1292"/>
      <c r="AC1292"/>
      <c r="AD1292"/>
      <c r="AE1292"/>
      <c r="AF1292"/>
      <c r="AG1292"/>
      <c r="AH1292"/>
    </row>
    <row r="1293" spans="1:34" ht="12.5" x14ac:dyDescent="0.25">
      <c r="A1293" s="26"/>
      <c r="B1293" s="26"/>
      <c r="C1293" s="26"/>
      <c r="D1293" s="26"/>
      <c r="E1293" s="26"/>
      <c r="F1293" s="26"/>
      <c r="G1293" s="26"/>
      <c r="H1293" s="26"/>
      <c r="I1293" s="26"/>
      <c r="J1293" s="26"/>
      <c r="K1293" s="26"/>
      <c r="L1293" s="26"/>
      <c r="M1293" s="26"/>
      <c r="N1293" s="26"/>
      <c r="O1293" s="26"/>
      <c r="P1293" s="26"/>
      <c r="Q1293"/>
      <c r="R1293"/>
      <c r="S1293"/>
      <c r="T1293"/>
      <c r="U1293"/>
      <c r="V1293"/>
      <c r="W1293"/>
      <c r="X1293"/>
      <c r="Y1293"/>
      <c r="Z1293"/>
      <c r="AA1293"/>
      <c r="AB1293"/>
      <c r="AC1293"/>
      <c r="AD1293"/>
      <c r="AE1293"/>
      <c r="AF1293"/>
      <c r="AG1293"/>
      <c r="AH1293"/>
    </row>
    <row r="1294" spans="1:34" ht="12.5" x14ac:dyDescent="0.25">
      <c r="A1294" s="26"/>
      <c r="B1294" s="26"/>
      <c r="C1294" s="26"/>
      <c r="D1294" s="26"/>
      <c r="E1294" s="26"/>
      <c r="F1294" s="26"/>
      <c r="G1294" s="26"/>
      <c r="H1294" s="26"/>
      <c r="I1294" s="26"/>
      <c r="J1294" s="26"/>
      <c r="K1294" s="26"/>
      <c r="L1294" s="26"/>
      <c r="M1294" s="26"/>
      <c r="N1294" s="26"/>
      <c r="O1294" s="26"/>
      <c r="P1294" s="26"/>
      <c r="Q1294"/>
      <c r="R1294"/>
      <c r="S1294"/>
      <c r="T1294"/>
      <c r="U1294"/>
      <c r="V1294"/>
      <c r="W1294"/>
      <c r="X1294"/>
      <c r="Y1294"/>
      <c r="Z1294"/>
      <c r="AA1294"/>
      <c r="AB1294"/>
      <c r="AC1294"/>
      <c r="AD1294"/>
      <c r="AE1294"/>
      <c r="AF1294"/>
      <c r="AG1294"/>
      <c r="AH1294"/>
    </row>
    <row r="1295" spans="1:34" ht="12.5" x14ac:dyDescent="0.25">
      <c r="A1295" s="26"/>
      <c r="B1295" s="26"/>
      <c r="C1295" s="26"/>
      <c r="D1295" s="26"/>
      <c r="E1295" s="26"/>
      <c r="F1295" s="26"/>
      <c r="G1295" s="26"/>
      <c r="H1295" s="26"/>
      <c r="I1295" s="26"/>
      <c r="J1295" s="26"/>
      <c r="K1295" s="26"/>
      <c r="L1295" s="26"/>
      <c r="M1295" s="26"/>
      <c r="N1295" s="26"/>
      <c r="O1295" s="26"/>
      <c r="P1295" s="26"/>
      <c r="Q1295"/>
      <c r="R1295"/>
      <c r="S1295"/>
      <c r="T1295"/>
      <c r="U1295"/>
      <c r="V1295"/>
      <c r="W1295"/>
      <c r="X1295"/>
      <c r="Y1295"/>
      <c r="Z1295"/>
      <c r="AA1295"/>
      <c r="AB1295"/>
      <c r="AC1295"/>
      <c r="AD1295"/>
      <c r="AE1295"/>
      <c r="AF1295"/>
      <c r="AG1295"/>
      <c r="AH1295"/>
    </row>
    <row r="1296" spans="1:34" ht="12.5" x14ac:dyDescent="0.25">
      <c r="A1296" s="26"/>
      <c r="B1296" s="26"/>
      <c r="C1296" s="26"/>
      <c r="D1296" s="26"/>
      <c r="E1296" s="26"/>
      <c r="F1296" s="26"/>
      <c r="G1296" s="26"/>
      <c r="H1296" s="26"/>
      <c r="I1296" s="26"/>
      <c r="J1296" s="26"/>
      <c r="K1296" s="26"/>
      <c r="L1296" s="26"/>
      <c r="M1296" s="26"/>
      <c r="N1296" s="26"/>
      <c r="O1296" s="26"/>
      <c r="P1296" s="26"/>
      <c r="Q1296"/>
      <c r="R1296"/>
      <c r="S1296"/>
      <c r="T1296"/>
      <c r="U1296"/>
      <c r="V1296"/>
      <c r="W1296"/>
      <c r="X1296"/>
      <c r="Y1296"/>
      <c r="Z1296"/>
      <c r="AA1296"/>
      <c r="AB1296"/>
      <c r="AC1296"/>
      <c r="AD1296"/>
      <c r="AE1296"/>
      <c r="AF1296"/>
      <c r="AG1296"/>
      <c r="AH1296"/>
    </row>
    <row r="1297" spans="1:34" ht="12.5" x14ac:dyDescent="0.25">
      <c r="A1297" s="26"/>
      <c r="B1297" s="26"/>
      <c r="C1297" s="26"/>
      <c r="D1297" s="26"/>
      <c r="E1297" s="26"/>
      <c r="F1297" s="26"/>
      <c r="G1297" s="26"/>
      <c r="H1297" s="26"/>
      <c r="I1297" s="26"/>
      <c r="J1297" s="26"/>
      <c r="K1297" s="26"/>
      <c r="L1297" s="26"/>
      <c r="M1297" s="26"/>
      <c r="N1297" s="26"/>
      <c r="O1297" s="26"/>
      <c r="P1297" s="26"/>
      <c r="Q1297"/>
      <c r="R1297"/>
      <c r="S1297"/>
      <c r="T1297"/>
      <c r="U1297"/>
      <c r="V1297"/>
      <c r="W1297"/>
      <c r="X1297"/>
      <c r="Y1297"/>
      <c r="Z1297"/>
      <c r="AA1297"/>
      <c r="AB1297"/>
      <c r="AC1297"/>
      <c r="AD1297"/>
      <c r="AE1297"/>
      <c r="AF1297"/>
      <c r="AG1297"/>
      <c r="AH1297"/>
    </row>
    <row r="1298" spans="1:34" ht="12.5" x14ac:dyDescent="0.25">
      <c r="A1298" s="26"/>
      <c r="B1298" s="26"/>
      <c r="C1298" s="26"/>
      <c r="D1298" s="26"/>
      <c r="E1298" s="26"/>
      <c r="F1298" s="26"/>
      <c r="G1298" s="26"/>
      <c r="H1298" s="26"/>
      <c r="I1298" s="26"/>
      <c r="J1298" s="26"/>
      <c r="K1298" s="26"/>
      <c r="L1298" s="26"/>
      <c r="M1298" s="26"/>
      <c r="N1298" s="26"/>
      <c r="O1298" s="26"/>
      <c r="P1298" s="26"/>
      <c r="Q1298"/>
      <c r="R1298"/>
      <c r="S1298"/>
      <c r="T1298"/>
      <c r="U1298"/>
      <c r="V1298"/>
      <c r="W1298"/>
      <c r="X1298"/>
      <c r="Y1298"/>
      <c r="Z1298"/>
      <c r="AA1298"/>
      <c r="AB1298"/>
      <c r="AC1298"/>
      <c r="AD1298"/>
      <c r="AE1298"/>
      <c r="AF1298"/>
      <c r="AG1298"/>
      <c r="AH1298"/>
    </row>
    <row r="1299" spans="1:34" ht="12.5" x14ac:dyDescent="0.25">
      <c r="A1299" s="26"/>
      <c r="B1299" s="26"/>
      <c r="C1299" s="26"/>
      <c r="D1299" s="26"/>
      <c r="E1299" s="26"/>
      <c r="F1299" s="26"/>
      <c r="G1299" s="26"/>
      <c r="H1299" s="26"/>
      <c r="I1299" s="26"/>
      <c r="J1299" s="26"/>
      <c r="K1299" s="26"/>
      <c r="L1299" s="26"/>
      <c r="M1299" s="26"/>
      <c r="N1299" s="26"/>
      <c r="O1299" s="26"/>
      <c r="P1299" s="26"/>
      <c r="Q1299"/>
      <c r="R1299"/>
      <c r="S1299"/>
      <c r="T1299"/>
      <c r="U1299"/>
      <c r="V1299"/>
      <c r="W1299"/>
      <c r="X1299"/>
      <c r="Y1299"/>
      <c r="Z1299"/>
      <c r="AA1299"/>
      <c r="AB1299"/>
      <c r="AC1299"/>
      <c r="AD1299"/>
      <c r="AE1299"/>
      <c r="AF1299"/>
      <c r="AG1299"/>
      <c r="AH1299"/>
    </row>
    <row r="1300" spans="1:34" ht="12.5" x14ac:dyDescent="0.25">
      <c r="A1300" s="26"/>
      <c r="B1300" s="26"/>
      <c r="C1300" s="26"/>
      <c r="D1300" s="26"/>
      <c r="E1300" s="26"/>
      <c r="F1300" s="26"/>
      <c r="G1300" s="26"/>
      <c r="H1300" s="26"/>
      <c r="I1300" s="26"/>
      <c r="J1300" s="26"/>
      <c r="K1300" s="26"/>
      <c r="L1300" s="26"/>
      <c r="M1300" s="26"/>
      <c r="N1300" s="26"/>
      <c r="O1300" s="26"/>
      <c r="P1300" s="26"/>
      <c r="Q1300"/>
      <c r="R1300"/>
      <c r="S1300"/>
      <c r="T1300"/>
      <c r="U1300"/>
      <c r="V1300"/>
      <c r="W1300"/>
      <c r="X1300"/>
      <c r="Y1300"/>
      <c r="Z1300"/>
      <c r="AA1300"/>
      <c r="AB1300"/>
      <c r="AC1300"/>
      <c r="AD1300"/>
      <c r="AE1300"/>
      <c r="AF1300"/>
      <c r="AG1300"/>
      <c r="AH1300"/>
    </row>
    <row r="1301" spans="1:34" ht="12.5" x14ac:dyDescent="0.25">
      <c r="A1301" s="26"/>
      <c r="B1301" s="26"/>
      <c r="C1301" s="26"/>
      <c r="D1301" s="26"/>
      <c r="E1301" s="26"/>
      <c r="F1301" s="26"/>
      <c r="G1301" s="26"/>
      <c r="H1301" s="26"/>
      <c r="I1301" s="26"/>
      <c r="J1301" s="26"/>
      <c r="K1301" s="26"/>
      <c r="L1301" s="26"/>
      <c r="M1301" s="26"/>
      <c r="N1301" s="26"/>
      <c r="O1301" s="26"/>
      <c r="P1301" s="26"/>
      <c r="Q1301"/>
      <c r="R1301"/>
      <c r="S1301"/>
      <c r="T1301"/>
      <c r="U1301"/>
      <c r="V1301"/>
      <c r="W1301"/>
      <c r="X1301"/>
      <c r="Y1301"/>
      <c r="Z1301"/>
      <c r="AA1301"/>
      <c r="AB1301"/>
      <c r="AC1301"/>
      <c r="AD1301"/>
      <c r="AE1301"/>
      <c r="AF1301"/>
      <c r="AG1301"/>
      <c r="AH1301"/>
    </row>
    <row r="1302" spans="1:34" ht="12.5" x14ac:dyDescent="0.25">
      <c r="A1302" s="26"/>
      <c r="B1302" s="26"/>
      <c r="C1302" s="26"/>
      <c r="D1302" s="26"/>
      <c r="E1302" s="26"/>
      <c r="F1302" s="26"/>
      <c r="G1302" s="26"/>
      <c r="H1302" s="26"/>
      <c r="I1302" s="26"/>
      <c r="J1302" s="26"/>
      <c r="K1302" s="26"/>
      <c r="L1302" s="26"/>
      <c r="M1302" s="26"/>
      <c r="N1302" s="26"/>
      <c r="O1302" s="26"/>
      <c r="P1302" s="26"/>
      <c r="Q1302"/>
      <c r="R1302"/>
      <c r="S1302"/>
      <c r="T1302"/>
      <c r="U1302"/>
      <c r="V1302"/>
      <c r="W1302"/>
      <c r="X1302"/>
      <c r="Y1302"/>
      <c r="Z1302"/>
      <c r="AA1302"/>
      <c r="AB1302"/>
      <c r="AC1302"/>
      <c r="AD1302"/>
      <c r="AE1302"/>
      <c r="AF1302"/>
      <c r="AG1302"/>
      <c r="AH1302"/>
    </row>
    <row r="1303" spans="1:34" ht="12.5" x14ac:dyDescent="0.25">
      <c r="A1303" s="26"/>
      <c r="B1303" s="26"/>
      <c r="C1303" s="26"/>
      <c r="D1303" s="26"/>
      <c r="E1303" s="26"/>
      <c r="F1303" s="26"/>
      <c r="G1303" s="26"/>
      <c r="H1303" s="26"/>
      <c r="I1303" s="26"/>
      <c r="J1303" s="26"/>
      <c r="K1303" s="26"/>
      <c r="L1303" s="26"/>
      <c r="M1303" s="26"/>
      <c r="N1303" s="26"/>
      <c r="O1303" s="26"/>
      <c r="P1303" s="26"/>
      <c r="Q1303"/>
      <c r="R1303"/>
      <c r="S1303"/>
      <c r="T1303"/>
      <c r="U1303"/>
      <c r="V1303"/>
      <c r="W1303"/>
      <c r="X1303"/>
      <c r="Y1303"/>
      <c r="Z1303"/>
      <c r="AA1303"/>
      <c r="AB1303"/>
      <c r="AC1303"/>
      <c r="AD1303"/>
      <c r="AE1303"/>
      <c r="AF1303"/>
      <c r="AG1303"/>
      <c r="AH1303"/>
    </row>
    <row r="1304" spans="1:34" ht="12.5" x14ac:dyDescent="0.25">
      <c r="A1304" s="26"/>
      <c r="B1304" s="26"/>
      <c r="C1304" s="26"/>
      <c r="D1304" s="26"/>
      <c r="E1304" s="26"/>
      <c r="F1304" s="26"/>
      <c r="G1304" s="26"/>
      <c r="H1304" s="26"/>
      <c r="I1304" s="26"/>
      <c r="J1304" s="26"/>
      <c r="K1304" s="26"/>
      <c r="L1304" s="26"/>
      <c r="M1304" s="26"/>
      <c r="N1304" s="26"/>
      <c r="O1304" s="26"/>
      <c r="P1304" s="26"/>
      <c r="Q1304"/>
      <c r="R1304"/>
      <c r="S1304"/>
      <c r="T1304"/>
      <c r="U1304"/>
      <c r="V1304"/>
      <c r="W1304"/>
      <c r="X1304"/>
      <c r="Y1304"/>
      <c r="Z1304"/>
      <c r="AA1304"/>
      <c r="AB1304"/>
      <c r="AC1304"/>
      <c r="AD1304"/>
      <c r="AE1304"/>
      <c r="AF1304"/>
      <c r="AG1304"/>
      <c r="AH1304"/>
    </row>
    <row r="1305" spans="1:34" ht="12.5" x14ac:dyDescent="0.25">
      <c r="A1305" s="26"/>
      <c r="B1305" s="26"/>
      <c r="C1305" s="26"/>
      <c r="D1305" s="26"/>
      <c r="E1305" s="26"/>
      <c r="F1305" s="26"/>
      <c r="G1305" s="26"/>
      <c r="H1305" s="26"/>
      <c r="I1305" s="26"/>
      <c r="J1305" s="26"/>
      <c r="K1305" s="26"/>
      <c r="L1305" s="26"/>
      <c r="M1305" s="26"/>
      <c r="N1305" s="26"/>
      <c r="O1305" s="26"/>
      <c r="P1305" s="26"/>
      <c r="Q1305"/>
      <c r="R1305"/>
      <c r="S1305"/>
      <c r="T1305"/>
      <c r="U1305"/>
      <c r="V1305"/>
      <c r="W1305"/>
      <c r="X1305"/>
      <c r="Y1305"/>
      <c r="Z1305"/>
      <c r="AA1305"/>
      <c r="AB1305"/>
      <c r="AC1305"/>
      <c r="AD1305"/>
      <c r="AE1305"/>
      <c r="AF1305"/>
      <c r="AG1305"/>
      <c r="AH1305"/>
    </row>
    <row r="1306" spans="1:34" ht="12.5" x14ac:dyDescent="0.25">
      <c r="A1306" s="26"/>
      <c r="B1306" s="26"/>
      <c r="C1306" s="26"/>
      <c r="D1306" s="26"/>
      <c r="E1306" s="26"/>
      <c r="F1306" s="26"/>
      <c r="G1306" s="26"/>
      <c r="H1306" s="26"/>
      <c r="I1306" s="26"/>
      <c r="J1306" s="26"/>
      <c r="K1306" s="26"/>
      <c r="L1306" s="26"/>
      <c r="M1306" s="26"/>
      <c r="N1306" s="26"/>
      <c r="O1306" s="26"/>
      <c r="P1306" s="26"/>
      <c r="Q1306"/>
      <c r="R1306"/>
      <c r="S1306"/>
      <c r="T1306"/>
      <c r="U1306"/>
      <c r="V1306"/>
      <c r="W1306"/>
      <c r="X1306"/>
      <c r="Y1306"/>
      <c r="Z1306"/>
      <c r="AA1306"/>
      <c r="AB1306"/>
      <c r="AC1306"/>
      <c r="AD1306"/>
      <c r="AE1306"/>
      <c r="AF1306"/>
      <c r="AG1306"/>
      <c r="AH1306"/>
    </row>
    <row r="1307" spans="1:34" ht="12.5" x14ac:dyDescent="0.25">
      <c r="A1307" s="26"/>
      <c r="B1307" s="26"/>
      <c r="C1307" s="26"/>
      <c r="D1307" s="26"/>
      <c r="E1307" s="26"/>
      <c r="F1307" s="26"/>
      <c r="G1307" s="26"/>
      <c r="H1307" s="26"/>
      <c r="I1307" s="26"/>
      <c r="J1307" s="26"/>
      <c r="K1307" s="26"/>
      <c r="L1307" s="26"/>
      <c r="M1307" s="26"/>
      <c r="N1307" s="26"/>
      <c r="O1307" s="26"/>
      <c r="P1307" s="26"/>
      <c r="Q1307"/>
      <c r="R1307"/>
      <c r="S1307"/>
      <c r="T1307"/>
      <c r="U1307"/>
      <c r="V1307"/>
      <c r="W1307"/>
      <c r="X1307"/>
      <c r="Y1307"/>
      <c r="Z1307"/>
      <c r="AA1307"/>
      <c r="AB1307"/>
      <c r="AC1307"/>
      <c r="AD1307"/>
      <c r="AE1307"/>
      <c r="AF1307"/>
      <c r="AG1307"/>
      <c r="AH1307"/>
    </row>
    <row r="1308" spans="1:34" ht="12.5" x14ac:dyDescent="0.25">
      <c r="A1308" s="26"/>
      <c r="B1308" s="26"/>
      <c r="C1308" s="26"/>
      <c r="D1308" s="26"/>
      <c r="E1308" s="26"/>
      <c r="F1308" s="26"/>
      <c r="G1308" s="26"/>
      <c r="H1308" s="26"/>
      <c r="I1308" s="26"/>
      <c r="J1308" s="26"/>
      <c r="K1308" s="26"/>
      <c r="L1308" s="26"/>
      <c r="M1308" s="26"/>
      <c r="N1308" s="26"/>
      <c r="O1308" s="26"/>
      <c r="P1308" s="26"/>
      <c r="Q1308"/>
      <c r="R1308"/>
      <c r="S1308"/>
      <c r="T1308"/>
      <c r="U1308"/>
      <c r="V1308"/>
      <c r="W1308"/>
      <c r="X1308"/>
      <c r="Y1308"/>
      <c r="Z1308"/>
      <c r="AA1308"/>
      <c r="AB1308"/>
      <c r="AC1308"/>
      <c r="AD1308"/>
      <c r="AE1308"/>
      <c r="AF1308"/>
      <c r="AG1308"/>
      <c r="AH1308"/>
    </row>
    <row r="1309" spans="1:34" ht="12.5" x14ac:dyDescent="0.25">
      <c r="A1309" s="26"/>
      <c r="B1309" s="26"/>
      <c r="C1309" s="26"/>
      <c r="D1309" s="26"/>
      <c r="E1309" s="26"/>
      <c r="F1309" s="26"/>
      <c r="G1309" s="26"/>
      <c r="H1309" s="26"/>
      <c r="I1309" s="26"/>
      <c r="J1309" s="26"/>
      <c r="K1309" s="26"/>
      <c r="L1309" s="26"/>
      <c r="M1309" s="26"/>
      <c r="N1309" s="26"/>
      <c r="O1309" s="26"/>
      <c r="P1309" s="26"/>
      <c r="Q1309"/>
      <c r="R1309"/>
      <c r="S1309"/>
      <c r="T1309"/>
      <c r="U1309"/>
      <c r="V1309"/>
      <c r="W1309"/>
      <c r="X1309"/>
      <c r="Y1309"/>
      <c r="Z1309"/>
      <c r="AA1309"/>
      <c r="AB1309"/>
      <c r="AC1309"/>
      <c r="AD1309"/>
      <c r="AE1309"/>
      <c r="AF1309"/>
      <c r="AG1309"/>
      <c r="AH1309"/>
    </row>
    <row r="1310" spans="1:34" ht="12.5" x14ac:dyDescent="0.25">
      <c r="A1310" s="26"/>
      <c r="B1310" s="26"/>
      <c r="C1310" s="26"/>
      <c r="D1310" s="26"/>
      <c r="E1310" s="26"/>
      <c r="F1310" s="26"/>
      <c r="G1310" s="26"/>
      <c r="H1310" s="26"/>
      <c r="I1310" s="26"/>
      <c r="J1310" s="26"/>
      <c r="K1310" s="26"/>
      <c r="L1310" s="26"/>
      <c r="M1310" s="26"/>
      <c r="N1310" s="26"/>
      <c r="O1310" s="26"/>
      <c r="P1310" s="26"/>
      <c r="Q1310"/>
      <c r="R1310"/>
      <c r="S1310"/>
      <c r="T1310"/>
      <c r="U1310"/>
      <c r="V1310"/>
      <c r="W1310"/>
      <c r="X1310"/>
      <c r="Y1310"/>
      <c r="Z1310"/>
      <c r="AA1310"/>
      <c r="AB1310"/>
      <c r="AC1310"/>
      <c r="AD1310"/>
      <c r="AE1310"/>
      <c r="AF1310"/>
      <c r="AG1310"/>
      <c r="AH1310"/>
    </row>
    <row r="1311" spans="1:34" ht="12.5" x14ac:dyDescent="0.25">
      <c r="A1311" s="26"/>
      <c r="B1311" s="26"/>
      <c r="C1311" s="26"/>
      <c r="D1311" s="26"/>
      <c r="E1311" s="26"/>
      <c r="F1311" s="26"/>
      <c r="G1311" s="26"/>
      <c r="H1311" s="26"/>
      <c r="I1311" s="26"/>
      <c r="J1311" s="26"/>
      <c r="K1311" s="26"/>
      <c r="L1311" s="26"/>
      <c r="M1311" s="26"/>
      <c r="N1311" s="26"/>
      <c r="O1311" s="26"/>
      <c r="P1311" s="26"/>
      <c r="Q1311"/>
      <c r="R1311"/>
      <c r="S1311"/>
      <c r="T1311"/>
      <c r="U1311"/>
      <c r="V1311"/>
      <c r="W1311"/>
      <c r="X1311"/>
      <c r="Y1311"/>
      <c r="Z1311"/>
      <c r="AA1311"/>
      <c r="AB1311"/>
      <c r="AC1311"/>
      <c r="AD1311"/>
      <c r="AE1311"/>
      <c r="AF1311"/>
      <c r="AG1311"/>
      <c r="AH1311"/>
    </row>
    <row r="1312" spans="1:34" ht="12.5" x14ac:dyDescent="0.25">
      <c r="A1312" s="26"/>
      <c r="B1312" s="26"/>
      <c r="C1312" s="26"/>
      <c r="D1312" s="26"/>
      <c r="E1312" s="26"/>
      <c r="F1312" s="26"/>
      <c r="G1312" s="26"/>
      <c r="H1312" s="26"/>
      <c r="I1312" s="26"/>
      <c r="J1312" s="26"/>
      <c r="K1312" s="26"/>
      <c r="L1312" s="26"/>
      <c r="M1312" s="26"/>
      <c r="N1312" s="26"/>
      <c r="O1312" s="26"/>
      <c r="P1312" s="26"/>
      <c r="Q1312"/>
      <c r="R1312"/>
      <c r="S1312"/>
      <c r="T1312"/>
      <c r="U1312"/>
      <c r="V1312"/>
      <c r="W1312"/>
      <c r="X1312"/>
      <c r="Y1312"/>
      <c r="Z1312"/>
      <c r="AA1312"/>
      <c r="AB1312"/>
      <c r="AC1312"/>
      <c r="AD1312"/>
      <c r="AE1312"/>
      <c r="AF1312"/>
      <c r="AG1312"/>
      <c r="AH1312"/>
    </row>
    <row r="1313" spans="1:34" ht="12.5" x14ac:dyDescent="0.25">
      <c r="A1313" s="26"/>
      <c r="B1313" s="26"/>
      <c r="C1313" s="26"/>
      <c r="D1313" s="26"/>
      <c r="E1313" s="26"/>
      <c r="F1313" s="26"/>
      <c r="G1313" s="26"/>
      <c r="H1313" s="26"/>
      <c r="I1313" s="26"/>
      <c r="J1313" s="26"/>
      <c r="K1313" s="26"/>
      <c r="L1313" s="26"/>
      <c r="M1313" s="26"/>
      <c r="N1313" s="26"/>
      <c r="O1313" s="26"/>
      <c r="P1313" s="26"/>
      <c r="Q1313"/>
      <c r="R1313"/>
      <c r="S1313"/>
      <c r="T1313"/>
      <c r="U1313"/>
      <c r="V1313"/>
      <c r="W1313"/>
      <c r="X1313"/>
      <c r="Y1313"/>
      <c r="Z1313"/>
      <c r="AA1313"/>
      <c r="AB1313"/>
      <c r="AC1313"/>
      <c r="AD1313"/>
      <c r="AE1313"/>
      <c r="AF1313"/>
      <c r="AG1313"/>
      <c r="AH1313"/>
    </row>
    <row r="1314" spans="1:34" ht="12.5" x14ac:dyDescent="0.25">
      <c r="A1314" s="26"/>
      <c r="B1314" s="26"/>
      <c r="C1314" s="26"/>
      <c r="D1314" s="26"/>
      <c r="E1314" s="26"/>
      <c r="F1314" s="26"/>
      <c r="G1314" s="26"/>
      <c r="H1314" s="26"/>
      <c r="I1314" s="26"/>
      <c r="J1314" s="26"/>
      <c r="K1314" s="26"/>
      <c r="L1314" s="26"/>
      <c r="M1314" s="26"/>
      <c r="N1314" s="26"/>
      <c r="O1314" s="26"/>
      <c r="P1314" s="26"/>
      <c r="Q1314"/>
      <c r="R1314"/>
      <c r="S1314"/>
      <c r="T1314"/>
      <c r="U1314"/>
      <c r="V1314"/>
      <c r="W1314"/>
      <c r="X1314"/>
      <c r="Y1314"/>
      <c r="Z1314"/>
      <c r="AA1314"/>
      <c r="AB1314"/>
      <c r="AC1314"/>
      <c r="AD1314"/>
      <c r="AE1314"/>
      <c r="AF1314"/>
      <c r="AG1314"/>
      <c r="AH1314"/>
    </row>
    <row r="1315" spans="1:34" ht="12.5" x14ac:dyDescent="0.25">
      <c r="A1315" s="26"/>
      <c r="B1315" s="26"/>
      <c r="C1315" s="26"/>
      <c r="D1315" s="26"/>
      <c r="E1315" s="26"/>
      <c r="F1315" s="26"/>
      <c r="G1315" s="26"/>
      <c r="H1315" s="26"/>
      <c r="I1315" s="26"/>
      <c r="J1315" s="26"/>
      <c r="K1315" s="26"/>
      <c r="L1315" s="26"/>
      <c r="M1315" s="26"/>
      <c r="N1315" s="26"/>
      <c r="O1315" s="26"/>
      <c r="P1315" s="26"/>
      <c r="Q1315"/>
      <c r="R1315"/>
      <c r="S1315"/>
      <c r="T1315"/>
      <c r="U1315"/>
      <c r="V1315"/>
      <c r="W1315"/>
      <c r="X1315"/>
      <c r="Y1315"/>
      <c r="Z1315"/>
      <c r="AA1315"/>
      <c r="AB1315"/>
      <c r="AC1315"/>
      <c r="AD1315"/>
      <c r="AE1315"/>
      <c r="AF1315"/>
      <c r="AG1315"/>
      <c r="AH1315"/>
    </row>
    <row r="1316" spans="1:34" ht="12.5" x14ac:dyDescent="0.25">
      <c r="A1316" s="26"/>
      <c r="B1316" s="26"/>
      <c r="C1316" s="26"/>
      <c r="D1316" s="26"/>
      <c r="E1316" s="26"/>
      <c r="F1316" s="26"/>
      <c r="G1316" s="26"/>
      <c r="H1316" s="26"/>
      <c r="I1316" s="26"/>
      <c r="J1316" s="26"/>
      <c r="K1316" s="26"/>
      <c r="L1316" s="26"/>
      <c r="M1316" s="26"/>
      <c r="N1316" s="26"/>
      <c r="O1316" s="26"/>
      <c r="P1316" s="26"/>
      <c r="Q1316"/>
      <c r="R1316"/>
      <c r="S1316"/>
      <c r="T1316"/>
      <c r="U1316"/>
      <c r="V1316"/>
      <c r="W1316"/>
      <c r="X1316"/>
      <c r="Y1316"/>
      <c r="Z1316"/>
      <c r="AA1316"/>
      <c r="AB1316"/>
      <c r="AC1316"/>
      <c r="AD1316"/>
      <c r="AE1316"/>
      <c r="AF1316"/>
      <c r="AG1316"/>
      <c r="AH1316"/>
    </row>
    <row r="1317" spans="1:34" ht="12.5" x14ac:dyDescent="0.25">
      <c r="A1317" s="26"/>
      <c r="B1317" s="26"/>
      <c r="C1317" s="26"/>
      <c r="D1317" s="26"/>
      <c r="E1317" s="26"/>
      <c r="F1317" s="26"/>
      <c r="G1317" s="26"/>
      <c r="H1317" s="26"/>
      <c r="I1317" s="26"/>
      <c r="J1317" s="26"/>
      <c r="K1317" s="26"/>
      <c r="L1317" s="26"/>
      <c r="M1317" s="26"/>
      <c r="N1317" s="26"/>
      <c r="O1317" s="26"/>
      <c r="P1317" s="26"/>
      <c r="Q1317"/>
      <c r="R1317"/>
      <c r="S1317"/>
      <c r="T1317"/>
      <c r="U1317"/>
      <c r="V1317"/>
      <c r="W1317"/>
      <c r="X1317"/>
      <c r="Y1317"/>
      <c r="Z1317"/>
      <c r="AA1317"/>
      <c r="AB1317"/>
      <c r="AC1317"/>
      <c r="AD1317"/>
      <c r="AE1317"/>
      <c r="AF1317"/>
      <c r="AG1317"/>
      <c r="AH1317"/>
    </row>
    <row r="1318" spans="1:34" ht="12.5" x14ac:dyDescent="0.25">
      <c r="A1318" s="26"/>
      <c r="B1318" s="26"/>
      <c r="C1318" s="26"/>
      <c r="D1318" s="26"/>
      <c r="E1318" s="26"/>
      <c r="F1318" s="26"/>
      <c r="G1318" s="26"/>
      <c r="H1318" s="26"/>
      <c r="I1318" s="26"/>
      <c r="J1318" s="26"/>
      <c r="K1318" s="26"/>
      <c r="L1318" s="26"/>
      <c r="M1318" s="26"/>
      <c r="N1318" s="26"/>
      <c r="O1318" s="26"/>
      <c r="P1318" s="26"/>
      <c r="Q1318"/>
      <c r="R1318"/>
      <c r="S1318"/>
      <c r="T1318"/>
      <c r="U1318"/>
      <c r="V1318"/>
      <c r="W1318"/>
      <c r="X1318"/>
      <c r="Y1318"/>
      <c r="Z1318"/>
      <c r="AA1318"/>
      <c r="AB1318"/>
      <c r="AC1318"/>
      <c r="AD1318"/>
      <c r="AE1318"/>
      <c r="AF1318"/>
      <c r="AG1318"/>
      <c r="AH1318"/>
    </row>
    <row r="1319" spans="1:34" ht="12.5" x14ac:dyDescent="0.25">
      <c r="A1319" s="26"/>
      <c r="B1319" s="26"/>
      <c r="C1319" s="26"/>
      <c r="D1319" s="26"/>
      <c r="E1319" s="26"/>
      <c r="F1319" s="26"/>
      <c r="G1319" s="26"/>
      <c r="H1319" s="26"/>
      <c r="I1319" s="26"/>
      <c r="J1319" s="26"/>
      <c r="K1319" s="26"/>
      <c r="L1319" s="26"/>
      <c r="M1319" s="26"/>
      <c r="N1319" s="26"/>
      <c r="O1319" s="26"/>
      <c r="P1319" s="26"/>
      <c r="Q1319"/>
      <c r="R1319"/>
      <c r="S1319"/>
      <c r="T1319"/>
      <c r="U1319"/>
      <c r="V1319"/>
      <c r="W1319"/>
      <c r="X1319"/>
      <c r="Y1319"/>
      <c r="Z1319"/>
      <c r="AA1319"/>
      <c r="AB1319"/>
      <c r="AC1319"/>
      <c r="AD1319"/>
      <c r="AE1319"/>
      <c r="AF1319"/>
      <c r="AG1319"/>
      <c r="AH1319"/>
    </row>
    <row r="1320" spans="1:34" ht="12.5" x14ac:dyDescent="0.25">
      <c r="A1320" s="26"/>
      <c r="B1320" s="26"/>
      <c r="C1320" s="26"/>
      <c r="D1320" s="26"/>
      <c r="E1320" s="26"/>
      <c r="F1320" s="26"/>
      <c r="G1320" s="26"/>
      <c r="H1320" s="26"/>
      <c r="I1320" s="26"/>
      <c r="J1320" s="26"/>
      <c r="K1320" s="26"/>
      <c r="L1320" s="26"/>
      <c r="M1320" s="26"/>
      <c r="N1320" s="26"/>
      <c r="O1320" s="26"/>
      <c r="P1320" s="26"/>
      <c r="Q1320"/>
      <c r="R1320"/>
      <c r="S1320"/>
      <c r="T1320"/>
      <c r="U1320"/>
      <c r="V1320"/>
      <c r="W1320"/>
      <c r="X1320"/>
      <c r="Y1320"/>
      <c r="Z1320"/>
      <c r="AA1320"/>
      <c r="AB1320"/>
      <c r="AC1320"/>
      <c r="AD1320"/>
      <c r="AE1320"/>
      <c r="AF1320"/>
      <c r="AG1320"/>
      <c r="AH1320"/>
    </row>
    <row r="1321" spans="1:34" ht="12.5" x14ac:dyDescent="0.25">
      <c r="A1321" s="26"/>
      <c r="B1321" s="26"/>
      <c r="C1321" s="26"/>
      <c r="D1321" s="26"/>
      <c r="E1321" s="26"/>
      <c r="F1321" s="26"/>
      <c r="G1321" s="26"/>
      <c r="H1321" s="26"/>
      <c r="I1321" s="26"/>
      <c r="J1321" s="26"/>
      <c r="K1321" s="26"/>
      <c r="L1321" s="26"/>
      <c r="M1321" s="26"/>
      <c r="N1321" s="26"/>
      <c r="O1321" s="26"/>
      <c r="P1321" s="26"/>
      <c r="Q1321"/>
      <c r="R1321"/>
      <c r="S1321"/>
      <c r="T1321"/>
      <c r="U1321"/>
      <c r="V1321"/>
      <c r="W1321"/>
      <c r="X1321"/>
      <c r="Y1321"/>
      <c r="Z1321"/>
      <c r="AA1321"/>
      <c r="AB1321"/>
      <c r="AC1321"/>
      <c r="AD1321"/>
      <c r="AE1321"/>
      <c r="AF1321"/>
      <c r="AG1321"/>
      <c r="AH1321"/>
    </row>
    <row r="1322" spans="1:34" ht="12.5" x14ac:dyDescent="0.25">
      <c r="A1322" s="26"/>
      <c r="B1322" s="26"/>
      <c r="C1322" s="26"/>
      <c r="D1322" s="26"/>
      <c r="E1322" s="26"/>
      <c r="F1322" s="26"/>
      <c r="G1322" s="26"/>
      <c r="H1322" s="26"/>
      <c r="I1322" s="26"/>
      <c r="J1322" s="26"/>
      <c r="K1322" s="26"/>
      <c r="L1322" s="26"/>
      <c r="M1322" s="26"/>
      <c r="N1322" s="26"/>
      <c r="O1322" s="26"/>
      <c r="P1322" s="26"/>
      <c r="Q1322"/>
      <c r="R1322"/>
      <c r="S1322"/>
      <c r="T1322"/>
      <c r="U1322"/>
      <c r="V1322"/>
      <c r="W1322"/>
      <c r="X1322"/>
      <c r="Y1322"/>
      <c r="Z1322"/>
      <c r="AA1322"/>
      <c r="AB1322"/>
      <c r="AC1322"/>
      <c r="AD1322"/>
      <c r="AE1322"/>
      <c r="AF1322"/>
      <c r="AG1322"/>
      <c r="AH1322"/>
    </row>
    <row r="1323" spans="1:34" ht="12.5" x14ac:dyDescent="0.25">
      <c r="A1323" s="26"/>
      <c r="B1323" s="26"/>
      <c r="C1323" s="26"/>
      <c r="D1323" s="26"/>
      <c r="E1323" s="26"/>
      <c r="F1323" s="26"/>
      <c r="G1323" s="26"/>
      <c r="H1323" s="26"/>
      <c r="I1323" s="26"/>
      <c r="J1323" s="26"/>
      <c r="K1323" s="26"/>
      <c r="L1323" s="26"/>
      <c r="M1323" s="26"/>
      <c r="N1323" s="26"/>
      <c r="O1323" s="26"/>
      <c r="P1323" s="26"/>
      <c r="Q1323"/>
      <c r="R1323"/>
      <c r="S1323"/>
      <c r="T1323"/>
      <c r="U1323"/>
      <c r="V1323"/>
      <c r="W1323"/>
      <c r="X1323"/>
      <c r="Y1323"/>
      <c r="Z1323"/>
      <c r="AA1323"/>
      <c r="AB1323"/>
      <c r="AC1323"/>
      <c r="AD1323"/>
      <c r="AE1323"/>
      <c r="AF1323"/>
      <c r="AG1323"/>
      <c r="AH1323"/>
    </row>
    <row r="1324" spans="1:34" ht="12.5" x14ac:dyDescent="0.25">
      <c r="A1324" s="26"/>
      <c r="B1324" s="26"/>
      <c r="C1324" s="26"/>
      <c r="D1324" s="26"/>
      <c r="E1324" s="26"/>
      <c r="F1324" s="26"/>
      <c r="G1324" s="26"/>
      <c r="H1324" s="26"/>
      <c r="I1324" s="26"/>
      <c r="J1324" s="26"/>
      <c r="K1324" s="26"/>
      <c r="L1324" s="26"/>
      <c r="M1324" s="26"/>
      <c r="N1324" s="26"/>
      <c r="O1324" s="26"/>
      <c r="P1324" s="26"/>
      <c r="Q1324"/>
      <c r="R1324"/>
      <c r="S1324"/>
      <c r="T1324"/>
      <c r="U1324"/>
      <c r="V1324"/>
      <c r="W1324"/>
      <c r="X1324"/>
      <c r="Y1324"/>
      <c r="Z1324"/>
      <c r="AA1324"/>
      <c r="AB1324"/>
      <c r="AC1324"/>
      <c r="AD1324"/>
      <c r="AE1324"/>
      <c r="AF1324"/>
      <c r="AG1324"/>
      <c r="AH1324"/>
    </row>
    <row r="1325" spans="1:34" ht="12.5" x14ac:dyDescent="0.25">
      <c r="A1325" s="26"/>
      <c r="B1325" s="26"/>
      <c r="C1325" s="26"/>
      <c r="D1325" s="26"/>
      <c r="E1325" s="26"/>
      <c r="F1325" s="26"/>
      <c r="G1325" s="26"/>
      <c r="H1325" s="26"/>
      <c r="I1325" s="26"/>
      <c r="J1325" s="26"/>
      <c r="K1325" s="26"/>
      <c r="L1325" s="26"/>
      <c r="M1325" s="26"/>
      <c r="N1325" s="26"/>
      <c r="O1325" s="26"/>
      <c r="P1325" s="26"/>
      <c r="Q1325"/>
      <c r="R1325"/>
      <c r="S1325"/>
      <c r="T1325"/>
      <c r="U1325"/>
      <c r="V1325"/>
      <c r="W1325"/>
      <c r="X1325"/>
      <c r="Y1325"/>
      <c r="Z1325"/>
      <c r="AA1325"/>
      <c r="AB1325"/>
      <c r="AC1325"/>
      <c r="AD1325"/>
      <c r="AE1325"/>
      <c r="AF1325"/>
      <c r="AG1325"/>
      <c r="AH1325"/>
    </row>
    <row r="1326" spans="1:34" ht="12.5" x14ac:dyDescent="0.25">
      <c r="A1326" s="26"/>
      <c r="B1326" s="26"/>
      <c r="C1326" s="26"/>
      <c r="D1326" s="26"/>
      <c r="E1326" s="26"/>
      <c r="F1326" s="26"/>
      <c r="G1326" s="26"/>
      <c r="H1326" s="26"/>
      <c r="I1326" s="26"/>
      <c r="J1326" s="26"/>
      <c r="K1326" s="26"/>
      <c r="L1326" s="26"/>
      <c r="M1326" s="26"/>
      <c r="N1326" s="26"/>
      <c r="O1326" s="26"/>
      <c r="P1326" s="26"/>
      <c r="Q1326"/>
      <c r="R1326"/>
      <c r="S1326"/>
      <c r="T1326"/>
      <c r="U1326"/>
      <c r="V1326"/>
      <c r="W1326"/>
      <c r="X1326"/>
      <c r="Y1326"/>
      <c r="Z1326"/>
      <c r="AA1326"/>
      <c r="AB1326"/>
      <c r="AC1326"/>
      <c r="AD1326"/>
      <c r="AE1326"/>
      <c r="AF1326"/>
      <c r="AG1326"/>
      <c r="AH1326"/>
    </row>
    <row r="1327" spans="1:34" ht="12.5" x14ac:dyDescent="0.25">
      <c r="A1327" s="26"/>
      <c r="B1327" s="26"/>
      <c r="C1327" s="26"/>
      <c r="D1327" s="26"/>
      <c r="E1327" s="26"/>
      <c r="F1327" s="26"/>
      <c r="G1327" s="26"/>
      <c r="H1327" s="26"/>
      <c r="I1327" s="26"/>
      <c r="J1327" s="26"/>
      <c r="K1327" s="26"/>
      <c r="L1327" s="26"/>
      <c r="M1327" s="26"/>
      <c r="N1327" s="26"/>
      <c r="O1327" s="26"/>
      <c r="P1327" s="26"/>
      <c r="Q1327"/>
      <c r="R1327"/>
      <c r="S1327"/>
      <c r="T1327"/>
      <c r="U1327"/>
      <c r="V1327"/>
      <c r="W1327"/>
      <c r="X1327"/>
      <c r="Y1327"/>
      <c r="Z1327"/>
      <c r="AA1327"/>
      <c r="AB1327"/>
      <c r="AC1327"/>
      <c r="AD1327"/>
      <c r="AE1327"/>
      <c r="AF1327"/>
      <c r="AG1327"/>
      <c r="AH1327"/>
    </row>
    <row r="1328" spans="1:34" ht="12.5" x14ac:dyDescent="0.25">
      <c r="A1328" s="26"/>
      <c r="B1328" s="26"/>
      <c r="C1328" s="26"/>
      <c r="D1328" s="26"/>
      <c r="E1328" s="26"/>
      <c r="F1328" s="26"/>
      <c r="G1328" s="26"/>
      <c r="H1328" s="26"/>
      <c r="I1328" s="26"/>
      <c r="J1328" s="26"/>
      <c r="K1328" s="26"/>
      <c r="L1328" s="26"/>
      <c r="M1328" s="26"/>
      <c r="N1328" s="26"/>
      <c r="O1328" s="26"/>
      <c r="P1328" s="26"/>
      <c r="Q1328"/>
      <c r="R1328"/>
      <c r="S1328"/>
      <c r="T1328"/>
      <c r="U1328"/>
      <c r="V1328"/>
      <c r="W1328"/>
      <c r="X1328"/>
      <c r="Y1328"/>
      <c r="Z1328"/>
      <c r="AA1328"/>
      <c r="AB1328"/>
      <c r="AC1328"/>
      <c r="AD1328"/>
      <c r="AE1328"/>
      <c r="AF1328"/>
      <c r="AG1328"/>
      <c r="AH1328"/>
    </row>
    <row r="1329" spans="1:34" ht="12.5" x14ac:dyDescent="0.25">
      <c r="A1329" s="26"/>
      <c r="B1329" s="26"/>
      <c r="C1329" s="26"/>
      <c r="D1329" s="26"/>
      <c r="E1329" s="26"/>
      <c r="F1329" s="26"/>
      <c r="G1329" s="26"/>
      <c r="H1329" s="26"/>
      <c r="I1329" s="26"/>
      <c r="J1329" s="26"/>
      <c r="K1329" s="26"/>
      <c r="L1329" s="26"/>
      <c r="M1329" s="26"/>
      <c r="N1329" s="26"/>
      <c r="O1329" s="26"/>
      <c r="P1329" s="26"/>
      <c r="Q1329"/>
      <c r="R1329"/>
      <c r="S1329"/>
      <c r="T1329"/>
      <c r="U1329"/>
      <c r="V1329"/>
      <c r="W1329"/>
      <c r="X1329"/>
      <c r="Y1329"/>
      <c r="Z1329"/>
      <c r="AA1329"/>
      <c r="AB1329"/>
      <c r="AC1329"/>
      <c r="AD1329"/>
      <c r="AE1329"/>
      <c r="AF1329"/>
      <c r="AG1329"/>
      <c r="AH1329"/>
    </row>
    <row r="1330" spans="1:34" ht="12.5" x14ac:dyDescent="0.25">
      <c r="A1330" s="26"/>
      <c r="B1330" s="26"/>
      <c r="C1330" s="26"/>
      <c r="D1330" s="26"/>
      <c r="E1330" s="26"/>
      <c r="F1330" s="26"/>
      <c r="G1330" s="26"/>
      <c r="H1330" s="26"/>
      <c r="I1330" s="26"/>
      <c r="J1330" s="26"/>
      <c r="K1330" s="26"/>
      <c r="L1330" s="26"/>
      <c r="M1330" s="26"/>
      <c r="N1330" s="26"/>
      <c r="O1330" s="26"/>
      <c r="P1330" s="26"/>
      <c r="Q1330"/>
      <c r="R1330"/>
      <c r="S1330"/>
      <c r="T1330"/>
      <c r="U1330"/>
      <c r="V1330"/>
      <c r="W1330"/>
      <c r="X1330"/>
      <c r="Y1330"/>
      <c r="Z1330"/>
      <c r="AA1330"/>
      <c r="AB1330"/>
      <c r="AC1330"/>
      <c r="AD1330"/>
      <c r="AE1330"/>
      <c r="AF1330"/>
      <c r="AG1330"/>
      <c r="AH1330"/>
    </row>
    <row r="1331" spans="1:34" ht="12.5" x14ac:dyDescent="0.25">
      <c r="A1331" s="26"/>
      <c r="B1331" s="26"/>
      <c r="C1331" s="26"/>
      <c r="D1331" s="26"/>
      <c r="E1331" s="26"/>
      <c r="F1331" s="26"/>
      <c r="G1331" s="26"/>
      <c r="H1331" s="26"/>
      <c r="I1331" s="26"/>
      <c r="J1331" s="26"/>
      <c r="K1331" s="26"/>
      <c r="L1331" s="26"/>
      <c r="M1331" s="26"/>
      <c r="N1331" s="26"/>
      <c r="O1331" s="26"/>
      <c r="P1331" s="26"/>
      <c r="Q1331"/>
      <c r="R1331"/>
      <c r="S1331"/>
      <c r="T1331"/>
      <c r="U1331"/>
      <c r="V1331"/>
      <c r="W1331"/>
      <c r="X1331"/>
      <c r="Y1331"/>
      <c r="Z1331"/>
      <c r="AA1331"/>
      <c r="AB1331"/>
      <c r="AC1331"/>
      <c r="AD1331"/>
      <c r="AE1331"/>
      <c r="AF1331"/>
      <c r="AG1331"/>
      <c r="AH1331"/>
    </row>
    <row r="1332" spans="1:34" ht="12.5" x14ac:dyDescent="0.25">
      <c r="A1332" s="26"/>
      <c r="B1332" s="26"/>
      <c r="C1332" s="26"/>
      <c r="D1332" s="26"/>
      <c r="E1332" s="26"/>
      <c r="F1332" s="26"/>
      <c r="G1332" s="26"/>
      <c r="H1332" s="26"/>
      <c r="I1332" s="26"/>
      <c r="J1332" s="26"/>
      <c r="K1332" s="26"/>
      <c r="L1332" s="26"/>
      <c r="M1332" s="26"/>
      <c r="N1332" s="26"/>
      <c r="O1332" s="26"/>
      <c r="P1332" s="26"/>
      <c r="Q1332"/>
      <c r="R1332"/>
      <c r="S1332"/>
      <c r="T1332"/>
      <c r="U1332"/>
      <c r="V1332"/>
      <c r="W1332"/>
      <c r="X1332"/>
      <c r="Y1332"/>
      <c r="Z1332"/>
      <c r="AA1332"/>
      <c r="AB1332"/>
      <c r="AC1332"/>
      <c r="AD1332"/>
      <c r="AE1332"/>
      <c r="AF1332"/>
      <c r="AG1332"/>
      <c r="AH1332"/>
    </row>
    <row r="1333" spans="1:34" ht="12.5" x14ac:dyDescent="0.25">
      <c r="A1333" s="26"/>
      <c r="B1333" s="26"/>
      <c r="C1333" s="26"/>
      <c r="D1333" s="26"/>
      <c r="E1333" s="26"/>
      <c r="F1333" s="26"/>
      <c r="G1333" s="26"/>
      <c r="H1333" s="26"/>
      <c r="I1333" s="26"/>
      <c r="J1333" s="26"/>
      <c r="K1333" s="26"/>
      <c r="L1333" s="26"/>
      <c r="M1333" s="26"/>
      <c r="N1333" s="26"/>
      <c r="O1333" s="26"/>
      <c r="P1333" s="26"/>
      <c r="Q1333"/>
      <c r="R1333"/>
      <c r="S1333"/>
      <c r="T1333"/>
      <c r="U1333"/>
      <c r="V1333"/>
      <c r="W1333"/>
      <c r="X1333"/>
      <c r="Y1333"/>
      <c r="Z1333"/>
      <c r="AA1333"/>
      <c r="AB1333"/>
      <c r="AC1333"/>
      <c r="AD1333"/>
      <c r="AE1333"/>
      <c r="AF1333"/>
      <c r="AG1333"/>
      <c r="AH1333"/>
    </row>
    <row r="1334" spans="1:34" ht="12.5" x14ac:dyDescent="0.25">
      <c r="A1334" s="26"/>
      <c r="B1334" s="26"/>
      <c r="C1334" s="26"/>
      <c r="D1334" s="26"/>
      <c r="E1334" s="26"/>
      <c r="F1334" s="26"/>
      <c r="G1334" s="26"/>
      <c r="H1334" s="26"/>
      <c r="I1334" s="26"/>
      <c r="J1334" s="26"/>
      <c r="K1334" s="26"/>
      <c r="L1334" s="26"/>
      <c r="M1334" s="26"/>
      <c r="N1334" s="26"/>
      <c r="O1334" s="26"/>
      <c r="P1334" s="26"/>
      <c r="Q1334"/>
      <c r="R1334"/>
      <c r="S1334"/>
      <c r="T1334"/>
      <c r="U1334"/>
      <c r="V1334"/>
      <c r="W1334"/>
      <c r="X1334"/>
      <c r="Y1334"/>
      <c r="Z1334"/>
      <c r="AA1334"/>
      <c r="AB1334"/>
      <c r="AC1334"/>
      <c r="AD1334"/>
      <c r="AE1334"/>
      <c r="AF1334"/>
      <c r="AG1334"/>
      <c r="AH1334"/>
    </row>
    <row r="1335" spans="1:34" ht="12.5" x14ac:dyDescent="0.25">
      <c r="A1335" s="26"/>
      <c r="B1335" s="26"/>
      <c r="C1335" s="26"/>
      <c r="D1335" s="26"/>
      <c r="E1335" s="26"/>
      <c r="F1335" s="26"/>
      <c r="G1335" s="26"/>
      <c r="H1335" s="26"/>
      <c r="I1335" s="26"/>
      <c r="J1335" s="26"/>
      <c r="K1335" s="26"/>
      <c r="L1335" s="26"/>
      <c r="M1335" s="26"/>
      <c r="N1335" s="26"/>
      <c r="O1335" s="26"/>
      <c r="P1335" s="26"/>
      <c r="Q1335"/>
      <c r="R1335"/>
      <c r="S1335"/>
      <c r="T1335"/>
      <c r="U1335"/>
      <c r="V1335"/>
      <c r="W1335"/>
      <c r="X1335"/>
      <c r="Y1335"/>
      <c r="Z1335"/>
      <c r="AA1335"/>
      <c r="AB1335"/>
      <c r="AC1335"/>
      <c r="AD1335"/>
      <c r="AE1335"/>
      <c r="AF1335"/>
      <c r="AG1335"/>
      <c r="AH1335"/>
    </row>
    <row r="1336" spans="1:34" ht="12.5" x14ac:dyDescent="0.25">
      <c r="A1336" s="26"/>
      <c r="B1336" s="26"/>
      <c r="C1336" s="26"/>
      <c r="D1336" s="26"/>
      <c r="E1336" s="26"/>
      <c r="F1336" s="26"/>
      <c r="G1336" s="26"/>
      <c r="H1336" s="26"/>
      <c r="I1336" s="26"/>
      <c r="J1336" s="26"/>
      <c r="K1336" s="26"/>
      <c r="L1336" s="26"/>
      <c r="M1336" s="26"/>
      <c r="N1336" s="26"/>
      <c r="O1336" s="26"/>
      <c r="P1336" s="26"/>
      <c r="Q1336"/>
      <c r="R1336"/>
      <c r="S1336"/>
      <c r="T1336"/>
      <c r="U1336"/>
      <c r="V1336"/>
      <c r="W1336"/>
      <c r="X1336"/>
      <c r="Y1336"/>
      <c r="Z1336"/>
      <c r="AA1336"/>
      <c r="AB1336"/>
      <c r="AC1336"/>
      <c r="AD1336"/>
      <c r="AE1336"/>
      <c r="AF1336"/>
      <c r="AG1336"/>
      <c r="AH1336"/>
    </row>
    <row r="1337" spans="1:34" ht="12.5" x14ac:dyDescent="0.25">
      <c r="A1337" s="26"/>
      <c r="B1337" s="26"/>
      <c r="C1337" s="26"/>
      <c r="D1337" s="26"/>
      <c r="E1337" s="26"/>
      <c r="F1337" s="26"/>
      <c r="G1337" s="26"/>
      <c r="H1337" s="26"/>
      <c r="I1337" s="26"/>
      <c r="J1337" s="26"/>
      <c r="K1337" s="26"/>
      <c r="L1337" s="26"/>
      <c r="M1337" s="26"/>
      <c r="N1337" s="26"/>
      <c r="O1337" s="26"/>
      <c r="P1337" s="26"/>
      <c r="Q1337"/>
      <c r="R1337"/>
      <c r="S1337"/>
      <c r="T1337"/>
      <c r="U1337"/>
      <c r="V1337"/>
      <c r="W1337"/>
      <c r="X1337"/>
      <c r="Y1337"/>
      <c r="Z1337"/>
      <c r="AA1337"/>
      <c r="AB1337"/>
      <c r="AC1337"/>
      <c r="AD1337"/>
      <c r="AE1337"/>
      <c r="AF1337"/>
      <c r="AG1337"/>
      <c r="AH1337"/>
    </row>
    <row r="1338" spans="1:34" ht="12.5" x14ac:dyDescent="0.25">
      <c r="A1338" s="26"/>
      <c r="B1338" s="26"/>
      <c r="C1338" s="26"/>
      <c r="D1338" s="26"/>
      <c r="E1338" s="26"/>
      <c r="F1338" s="26"/>
      <c r="G1338" s="26"/>
      <c r="H1338" s="26"/>
      <c r="I1338" s="26"/>
      <c r="J1338" s="26"/>
      <c r="K1338" s="26"/>
      <c r="L1338" s="26"/>
      <c r="M1338" s="26"/>
      <c r="N1338" s="26"/>
      <c r="O1338" s="26"/>
      <c r="P1338" s="26"/>
      <c r="Q1338"/>
      <c r="R1338"/>
      <c r="S1338"/>
      <c r="T1338"/>
      <c r="U1338"/>
      <c r="V1338"/>
      <c r="W1338"/>
      <c r="X1338"/>
      <c r="Y1338"/>
      <c r="Z1338"/>
      <c r="AA1338"/>
      <c r="AB1338"/>
      <c r="AC1338"/>
      <c r="AD1338"/>
      <c r="AE1338"/>
      <c r="AF1338"/>
      <c r="AG1338"/>
      <c r="AH1338"/>
    </row>
    <row r="1339" spans="1:34" ht="12.5" x14ac:dyDescent="0.25">
      <c r="A1339" s="26"/>
      <c r="B1339" s="26"/>
      <c r="C1339" s="26"/>
      <c r="D1339" s="26"/>
      <c r="E1339" s="26"/>
      <c r="F1339" s="26"/>
      <c r="G1339" s="26"/>
      <c r="H1339" s="26"/>
      <c r="I1339" s="26"/>
      <c r="J1339" s="26"/>
      <c r="K1339" s="26"/>
      <c r="L1339" s="26"/>
      <c r="M1339" s="26"/>
      <c r="N1339" s="26"/>
      <c r="O1339" s="26"/>
      <c r="P1339" s="26"/>
      <c r="Q1339"/>
      <c r="R1339"/>
      <c r="S1339"/>
      <c r="T1339"/>
      <c r="U1339"/>
      <c r="V1339"/>
      <c r="W1339"/>
      <c r="X1339"/>
      <c r="Y1339"/>
      <c r="Z1339"/>
      <c r="AA1339"/>
      <c r="AB1339"/>
      <c r="AC1339"/>
      <c r="AD1339"/>
      <c r="AE1339"/>
      <c r="AF1339"/>
      <c r="AG1339"/>
      <c r="AH1339"/>
    </row>
    <row r="1340" spans="1:34" ht="12.5" x14ac:dyDescent="0.25">
      <c r="A1340" s="26"/>
      <c r="B1340" s="26"/>
      <c r="C1340" s="26"/>
      <c r="D1340" s="26"/>
      <c r="E1340" s="26"/>
      <c r="F1340" s="26"/>
      <c r="G1340" s="26"/>
      <c r="H1340" s="26"/>
      <c r="I1340" s="26"/>
      <c r="J1340" s="26"/>
      <c r="K1340" s="26"/>
      <c r="L1340" s="26"/>
      <c r="M1340" s="26"/>
      <c r="N1340" s="26"/>
      <c r="O1340" s="26"/>
      <c r="P1340" s="26"/>
      <c r="Q1340"/>
      <c r="R1340"/>
      <c r="S1340"/>
      <c r="T1340"/>
      <c r="U1340"/>
      <c r="V1340"/>
      <c r="W1340"/>
      <c r="X1340"/>
      <c r="Y1340"/>
      <c r="Z1340"/>
      <c r="AA1340"/>
      <c r="AB1340"/>
      <c r="AC1340"/>
      <c r="AD1340"/>
      <c r="AE1340"/>
      <c r="AF1340"/>
      <c r="AG1340"/>
      <c r="AH1340"/>
    </row>
    <row r="1341" spans="1:34" ht="12.5" x14ac:dyDescent="0.25">
      <c r="A1341" s="26"/>
      <c r="B1341" s="26"/>
      <c r="C1341" s="26"/>
      <c r="D1341" s="26"/>
      <c r="E1341" s="26"/>
      <c r="F1341" s="26"/>
      <c r="G1341" s="26"/>
      <c r="H1341" s="26"/>
      <c r="I1341" s="26"/>
      <c r="J1341" s="26"/>
      <c r="K1341" s="26"/>
      <c r="L1341" s="26"/>
      <c r="M1341" s="26"/>
      <c r="N1341" s="26"/>
      <c r="O1341" s="26"/>
      <c r="P1341" s="26"/>
      <c r="Q1341"/>
      <c r="R1341"/>
      <c r="S1341"/>
      <c r="T1341"/>
      <c r="U1341"/>
      <c r="V1341"/>
      <c r="W1341"/>
      <c r="X1341"/>
      <c r="Y1341"/>
      <c r="Z1341"/>
      <c r="AA1341"/>
      <c r="AB1341"/>
      <c r="AC1341"/>
      <c r="AD1341"/>
      <c r="AE1341"/>
      <c r="AF1341"/>
      <c r="AG1341"/>
      <c r="AH1341"/>
    </row>
    <row r="1342" spans="1:34" ht="12.5" x14ac:dyDescent="0.25">
      <c r="A1342" s="26"/>
      <c r="B1342" s="26"/>
      <c r="C1342" s="26"/>
      <c r="D1342" s="26"/>
      <c r="E1342" s="26"/>
      <c r="F1342" s="26"/>
      <c r="G1342" s="26"/>
      <c r="H1342" s="26"/>
      <c r="I1342" s="26"/>
      <c r="J1342" s="26"/>
      <c r="K1342" s="26"/>
      <c r="L1342" s="26"/>
      <c r="M1342" s="26"/>
      <c r="N1342" s="26"/>
      <c r="O1342" s="26"/>
      <c r="P1342" s="26"/>
      <c r="Q1342"/>
      <c r="R1342"/>
      <c r="S1342"/>
      <c r="T1342"/>
      <c r="U1342"/>
      <c r="V1342"/>
      <c r="W1342"/>
      <c r="X1342"/>
      <c r="Y1342"/>
      <c r="Z1342"/>
      <c r="AA1342"/>
      <c r="AB1342"/>
      <c r="AC1342"/>
      <c r="AD1342"/>
      <c r="AE1342"/>
      <c r="AF1342"/>
      <c r="AG1342"/>
      <c r="AH1342"/>
    </row>
    <row r="1343" spans="1:34" ht="12.5" x14ac:dyDescent="0.25">
      <c r="A1343" s="26"/>
      <c r="B1343" s="26"/>
      <c r="C1343" s="26"/>
      <c r="D1343" s="26"/>
      <c r="E1343" s="26"/>
      <c r="F1343" s="26"/>
      <c r="G1343" s="26"/>
      <c r="H1343" s="26"/>
      <c r="I1343" s="26"/>
      <c r="J1343" s="26"/>
      <c r="K1343" s="26"/>
      <c r="L1343" s="26"/>
      <c r="M1343" s="26"/>
      <c r="N1343" s="26"/>
      <c r="O1343" s="26"/>
      <c r="P1343" s="26"/>
      <c r="Q1343"/>
      <c r="R1343"/>
      <c r="S1343"/>
      <c r="T1343"/>
      <c r="U1343"/>
      <c r="V1343"/>
      <c r="W1343"/>
      <c r="X1343"/>
      <c r="Y1343"/>
      <c r="Z1343"/>
      <c r="AA1343"/>
      <c r="AB1343"/>
      <c r="AC1343"/>
      <c r="AD1343"/>
      <c r="AE1343"/>
      <c r="AF1343"/>
      <c r="AG1343"/>
      <c r="AH1343"/>
    </row>
    <row r="1344" spans="1:34" ht="12.5" x14ac:dyDescent="0.25">
      <c r="A1344" s="26"/>
      <c r="B1344" s="26"/>
      <c r="C1344" s="26"/>
      <c r="D1344" s="26"/>
      <c r="E1344" s="26"/>
      <c r="F1344" s="26"/>
      <c r="G1344" s="26"/>
      <c r="H1344" s="26"/>
      <c r="I1344" s="26"/>
      <c r="J1344" s="26"/>
      <c r="K1344" s="26"/>
      <c r="L1344" s="26"/>
      <c r="M1344" s="26"/>
      <c r="N1344" s="26"/>
      <c r="O1344" s="26"/>
      <c r="P1344" s="26"/>
      <c r="Q1344"/>
      <c r="R1344"/>
      <c r="S1344"/>
      <c r="T1344"/>
      <c r="U1344"/>
      <c r="V1344"/>
      <c r="W1344"/>
      <c r="X1344"/>
      <c r="Y1344"/>
      <c r="Z1344"/>
      <c r="AA1344"/>
      <c r="AB1344"/>
      <c r="AC1344"/>
      <c r="AD1344"/>
      <c r="AE1344"/>
      <c r="AF1344"/>
      <c r="AG1344"/>
      <c r="AH1344"/>
    </row>
    <row r="1345" spans="1:34" ht="12.5" x14ac:dyDescent="0.25">
      <c r="A1345" s="26"/>
      <c r="B1345" s="26"/>
      <c r="C1345" s="26"/>
      <c r="D1345" s="26"/>
      <c r="E1345" s="26"/>
      <c r="F1345" s="26"/>
      <c r="G1345" s="26"/>
      <c r="H1345" s="26"/>
      <c r="I1345" s="26"/>
      <c r="J1345" s="26"/>
      <c r="K1345" s="26"/>
      <c r="L1345" s="26"/>
      <c r="M1345" s="26"/>
      <c r="N1345" s="26"/>
      <c r="O1345" s="26"/>
      <c r="P1345" s="26"/>
      <c r="Q1345"/>
      <c r="R1345"/>
      <c r="S1345"/>
      <c r="T1345"/>
      <c r="U1345"/>
      <c r="V1345"/>
      <c r="W1345"/>
      <c r="X1345"/>
      <c r="Y1345"/>
      <c r="Z1345"/>
      <c r="AA1345"/>
      <c r="AB1345"/>
      <c r="AC1345"/>
      <c r="AD1345"/>
      <c r="AE1345"/>
      <c r="AF1345"/>
      <c r="AG1345"/>
      <c r="AH1345"/>
    </row>
    <row r="1346" spans="1:34" ht="12.5" x14ac:dyDescent="0.25">
      <c r="A1346" s="26"/>
      <c r="B1346" s="26"/>
      <c r="C1346" s="26"/>
      <c r="D1346" s="26"/>
      <c r="E1346" s="26"/>
      <c r="F1346" s="26"/>
      <c r="G1346" s="26"/>
      <c r="H1346" s="26"/>
      <c r="I1346" s="26"/>
      <c r="J1346" s="26"/>
      <c r="K1346" s="26"/>
      <c r="L1346" s="26"/>
      <c r="M1346" s="26"/>
      <c r="N1346" s="26"/>
      <c r="O1346" s="26"/>
      <c r="P1346" s="26"/>
      <c r="Q1346"/>
      <c r="R1346"/>
      <c r="S1346"/>
      <c r="T1346"/>
      <c r="U1346"/>
      <c r="V1346"/>
      <c r="W1346"/>
      <c r="X1346"/>
      <c r="Y1346"/>
      <c r="Z1346"/>
      <c r="AA1346"/>
      <c r="AB1346"/>
      <c r="AC1346"/>
      <c r="AD1346"/>
      <c r="AE1346"/>
      <c r="AF1346"/>
      <c r="AG1346"/>
      <c r="AH1346"/>
    </row>
    <row r="1347" spans="1:34" ht="12.5" x14ac:dyDescent="0.25">
      <c r="A1347" s="26"/>
      <c r="B1347" s="26"/>
      <c r="C1347" s="26"/>
      <c r="D1347" s="26"/>
      <c r="E1347" s="26"/>
      <c r="F1347" s="26"/>
      <c r="G1347" s="26"/>
      <c r="H1347" s="26"/>
      <c r="I1347" s="26"/>
      <c r="J1347" s="26"/>
      <c r="K1347" s="26"/>
      <c r="L1347" s="26"/>
      <c r="M1347" s="26"/>
      <c r="N1347" s="26"/>
      <c r="O1347" s="26"/>
      <c r="P1347" s="26"/>
      <c r="Q1347"/>
      <c r="R1347"/>
      <c r="S1347"/>
      <c r="T1347"/>
      <c r="U1347"/>
      <c r="V1347"/>
      <c r="W1347"/>
      <c r="X1347"/>
      <c r="Y1347"/>
      <c r="Z1347"/>
      <c r="AA1347"/>
      <c r="AB1347"/>
      <c r="AC1347"/>
      <c r="AD1347"/>
      <c r="AE1347"/>
      <c r="AF1347"/>
      <c r="AG1347"/>
      <c r="AH1347"/>
    </row>
    <row r="1348" spans="1:34" ht="12.5" x14ac:dyDescent="0.25">
      <c r="A1348" s="26"/>
      <c r="B1348" s="26"/>
      <c r="C1348" s="26"/>
      <c r="D1348" s="26"/>
      <c r="E1348" s="26"/>
      <c r="F1348" s="26"/>
      <c r="G1348" s="26"/>
      <c r="H1348" s="26"/>
      <c r="I1348" s="26"/>
      <c r="J1348" s="26"/>
      <c r="K1348" s="26"/>
      <c r="L1348" s="26"/>
      <c r="M1348" s="26"/>
      <c r="N1348" s="26"/>
      <c r="O1348" s="26"/>
      <c r="P1348" s="26"/>
      <c r="Q1348"/>
      <c r="R1348"/>
      <c r="S1348"/>
      <c r="T1348"/>
      <c r="U1348"/>
      <c r="V1348"/>
      <c r="W1348"/>
      <c r="X1348"/>
      <c r="Y1348"/>
      <c r="Z1348"/>
      <c r="AA1348"/>
      <c r="AB1348"/>
      <c r="AC1348"/>
      <c r="AD1348"/>
      <c r="AE1348"/>
      <c r="AF1348"/>
      <c r="AG1348"/>
      <c r="AH1348"/>
    </row>
    <row r="1349" spans="1:34" ht="12.5" x14ac:dyDescent="0.25">
      <c r="A1349" s="26"/>
      <c r="B1349" s="26"/>
      <c r="C1349" s="26"/>
      <c r="D1349" s="26"/>
      <c r="E1349" s="26"/>
      <c r="F1349" s="26"/>
      <c r="G1349" s="26"/>
      <c r="H1349" s="26"/>
      <c r="I1349" s="26"/>
      <c r="J1349" s="26"/>
      <c r="K1349" s="26"/>
      <c r="L1349" s="26"/>
      <c r="M1349" s="26"/>
      <c r="N1349" s="26"/>
      <c r="O1349" s="26"/>
      <c r="P1349" s="26"/>
      <c r="Q1349"/>
      <c r="R1349"/>
      <c r="S1349"/>
      <c r="T1349"/>
      <c r="U1349"/>
      <c r="V1349"/>
      <c r="W1349"/>
      <c r="X1349"/>
      <c r="Y1349"/>
      <c r="Z1349"/>
      <c r="AA1349"/>
      <c r="AB1349"/>
      <c r="AC1349"/>
      <c r="AD1349"/>
      <c r="AE1349"/>
      <c r="AF1349"/>
      <c r="AG1349"/>
      <c r="AH1349"/>
    </row>
    <row r="1350" spans="1:34" ht="12.5" x14ac:dyDescent="0.25">
      <c r="A1350" s="26"/>
      <c r="B1350" s="26"/>
      <c r="C1350" s="26"/>
      <c r="D1350" s="26"/>
      <c r="E1350" s="26"/>
      <c r="F1350" s="26"/>
      <c r="G1350" s="26"/>
      <c r="H1350" s="26"/>
      <c r="I1350" s="26"/>
      <c r="J1350" s="26"/>
      <c r="K1350" s="26"/>
      <c r="L1350" s="26"/>
      <c r="M1350" s="26"/>
      <c r="N1350" s="26"/>
      <c r="O1350" s="26"/>
      <c r="P1350" s="26"/>
      <c r="Q1350"/>
      <c r="R1350"/>
      <c r="S1350"/>
      <c r="T1350"/>
      <c r="U1350"/>
      <c r="V1350"/>
      <c r="W1350"/>
      <c r="X1350"/>
      <c r="Y1350"/>
      <c r="Z1350"/>
      <c r="AA1350"/>
      <c r="AB1350"/>
      <c r="AC1350"/>
      <c r="AD1350"/>
      <c r="AE1350"/>
      <c r="AF1350"/>
      <c r="AG1350"/>
      <c r="AH1350"/>
    </row>
    <row r="1351" spans="1:34" ht="12.5" x14ac:dyDescent="0.25">
      <c r="A1351" s="26"/>
      <c r="B1351" s="26"/>
      <c r="C1351" s="26"/>
      <c r="D1351" s="26"/>
      <c r="E1351" s="26"/>
      <c r="F1351" s="26"/>
      <c r="G1351" s="26"/>
      <c r="H1351" s="26"/>
      <c r="I1351" s="26"/>
      <c r="J1351" s="26"/>
      <c r="K1351" s="26"/>
      <c r="L1351" s="26"/>
      <c r="M1351" s="26"/>
      <c r="N1351" s="26"/>
      <c r="O1351" s="26"/>
      <c r="P1351" s="26"/>
      <c r="Q1351"/>
      <c r="R1351"/>
      <c r="S1351"/>
      <c r="T1351"/>
      <c r="U1351"/>
      <c r="V1351"/>
      <c r="W1351"/>
      <c r="X1351"/>
      <c r="Y1351"/>
      <c r="Z1351"/>
      <c r="AA1351"/>
      <c r="AB1351"/>
      <c r="AC1351"/>
      <c r="AD1351"/>
      <c r="AE1351"/>
      <c r="AF1351"/>
      <c r="AG1351"/>
      <c r="AH1351"/>
    </row>
    <row r="1352" spans="1:34" ht="12.5" x14ac:dyDescent="0.25">
      <c r="A1352" s="26"/>
      <c r="B1352" s="26"/>
      <c r="C1352" s="26"/>
      <c r="D1352" s="26"/>
      <c r="E1352" s="26"/>
      <c r="F1352" s="26"/>
      <c r="G1352" s="26"/>
      <c r="H1352" s="26"/>
      <c r="I1352" s="26"/>
      <c r="J1352" s="26"/>
      <c r="K1352" s="26"/>
      <c r="L1352" s="26"/>
      <c r="M1352" s="26"/>
      <c r="N1352" s="26"/>
      <c r="O1352" s="26"/>
      <c r="P1352" s="26"/>
      <c r="Q1352"/>
      <c r="R1352"/>
      <c r="S1352"/>
      <c r="T1352"/>
      <c r="U1352"/>
      <c r="V1352"/>
      <c r="W1352"/>
      <c r="X1352"/>
      <c r="Y1352"/>
      <c r="Z1352"/>
      <c r="AA1352"/>
      <c r="AB1352"/>
      <c r="AC1352"/>
      <c r="AD1352"/>
      <c r="AE1352"/>
      <c r="AF1352"/>
      <c r="AG1352"/>
      <c r="AH1352"/>
    </row>
    <row r="1353" spans="1:34" ht="12.5" x14ac:dyDescent="0.25">
      <c r="A1353" s="26"/>
      <c r="B1353" s="26"/>
      <c r="C1353" s="26"/>
      <c r="D1353" s="26"/>
      <c r="E1353" s="26"/>
      <c r="F1353" s="26"/>
      <c r="G1353" s="26"/>
      <c r="H1353" s="26"/>
      <c r="I1353" s="26"/>
      <c r="J1353" s="26"/>
      <c r="K1353" s="26"/>
      <c r="L1353" s="26"/>
      <c r="M1353" s="26"/>
      <c r="N1353" s="26"/>
      <c r="O1353" s="26"/>
      <c r="P1353" s="26"/>
      <c r="Q1353"/>
      <c r="R1353"/>
      <c r="S1353"/>
      <c r="T1353"/>
      <c r="U1353"/>
      <c r="V1353"/>
      <c r="W1353"/>
      <c r="X1353"/>
      <c r="Y1353"/>
      <c r="Z1353"/>
      <c r="AA1353"/>
      <c r="AB1353"/>
      <c r="AC1353"/>
      <c r="AD1353"/>
      <c r="AE1353"/>
      <c r="AF1353"/>
      <c r="AG1353"/>
      <c r="AH1353"/>
    </row>
    <row r="1354" spans="1:34" ht="12.5" x14ac:dyDescent="0.25">
      <c r="A1354" s="26"/>
      <c r="B1354" s="26"/>
      <c r="C1354" s="26"/>
      <c r="D1354" s="26"/>
      <c r="E1354" s="26"/>
      <c r="F1354" s="26"/>
      <c r="G1354" s="26"/>
      <c r="H1354" s="26"/>
      <c r="I1354" s="26"/>
      <c r="J1354" s="26"/>
      <c r="K1354" s="26"/>
      <c r="L1354" s="26"/>
      <c r="M1354" s="26"/>
      <c r="N1354" s="26"/>
      <c r="O1354" s="26"/>
      <c r="P1354" s="26"/>
      <c r="Q1354"/>
      <c r="R1354"/>
      <c r="S1354"/>
      <c r="T1354"/>
      <c r="U1354"/>
      <c r="V1354"/>
      <c r="W1354"/>
      <c r="X1354"/>
      <c r="Y1354"/>
      <c r="Z1354"/>
      <c r="AA1354"/>
      <c r="AB1354"/>
      <c r="AC1354"/>
      <c r="AD1354"/>
      <c r="AE1354"/>
      <c r="AF1354"/>
      <c r="AG1354"/>
      <c r="AH1354"/>
    </row>
    <row r="1355" spans="1:34" ht="12.5" x14ac:dyDescent="0.25">
      <c r="A1355" s="26"/>
      <c r="B1355" s="26"/>
      <c r="C1355" s="26"/>
      <c r="D1355" s="26"/>
      <c r="E1355" s="26"/>
      <c r="F1355" s="26"/>
      <c r="G1355" s="26"/>
      <c r="H1355" s="26"/>
      <c r="I1355" s="26"/>
      <c r="J1355" s="26"/>
      <c r="K1355" s="26"/>
      <c r="L1355" s="26"/>
      <c r="M1355" s="26"/>
      <c r="N1355" s="26"/>
      <c r="O1355" s="26"/>
      <c r="P1355" s="26"/>
      <c r="Q1355"/>
      <c r="R1355"/>
      <c r="S1355"/>
      <c r="T1355"/>
      <c r="U1355"/>
      <c r="V1355"/>
      <c r="W1355"/>
      <c r="X1355"/>
      <c r="Y1355"/>
      <c r="Z1355"/>
      <c r="AA1355"/>
      <c r="AB1355"/>
      <c r="AC1355"/>
      <c r="AD1355"/>
      <c r="AE1355"/>
      <c r="AF1355"/>
      <c r="AG1355"/>
      <c r="AH1355"/>
    </row>
    <row r="1356" spans="1:34" ht="12.5" x14ac:dyDescent="0.25">
      <c r="A1356" s="26"/>
      <c r="B1356" s="26"/>
      <c r="C1356" s="26"/>
      <c r="D1356" s="26"/>
      <c r="E1356" s="26"/>
      <c r="F1356" s="26"/>
      <c r="G1356" s="26"/>
      <c r="H1356" s="26"/>
      <c r="I1356" s="26"/>
      <c r="J1356" s="26"/>
      <c r="K1356" s="26"/>
      <c r="L1356" s="26"/>
      <c r="M1356" s="26"/>
      <c r="N1356" s="26"/>
      <c r="O1356" s="26"/>
      <c r="P1356" s="26"/>
      <c r="Q1356"/>
      <c r="R1356"/>
      <c r="S1356"/>
      <c r="T1356"/>
      <c r="U1356"/>
      <c r="V1356"/>
      <c r="W1356"/>
      <c r="X1356"/>
      <c r="Y1356"/>
      <c r="Z1356"/>
      <c r="AA1356"/>
      <c r="AB1356"/>
      <c r="AC1356"/>
      <c r="AD1356"/>
      <c r="AE1356"/>
      <c r="AF1356"/>
      <c r="AG1356"/>
      <c r="AH1356"/>
    </row>
    <row r="1357" spans="1:34" ht="12.5" x14ac:dyDescent="0.25">
      <c r="A1357" s="26"/>
      <c r="B1357" s="26"/>
      <c r="C1357" s="26"/>
      <c r="D1357" s="26"/>
      <c r="E1357" s="26"/>
      <c r="F1357" s="26"/>
      <c r="G1357" s="26"/>
      <c r="H1357" s="26"/>
      <c r="I1357" s="26"/>
      <c r="J1357" s="26"/>
      <c r="K1357" s="26"/>
      <c r="L1357" s="26"/>
      <c r="M1357" s="26"/>
      <c r="N1357" s="26"/>
      <c r="O1357" s="26"/>
      <c r="P1357" s="26"/>
      <c r="Q1357"/>
      <c r="R1357"/>
      <c r="S1357"/>
      <c r="T1357"/>
      <c r="U1357"/>
      <c r="V1357"/>
      <c r="W1357"/>
      <c r="X1357"/>
      <c r="Y1357"/>
      <c r="Z1357"/>
      <c r="AA1357"/>
      <c r="AB1357"/>
      <c r="AC1357"/>
      <c r="AD1357"/>
      <c r="AE1357"/>
      <c r="AF1357"/>
      <c r="AG1357"/>
      <c r="AH1357"/>
    </row>
    <row r="1358" spans="1:34" ht="12.5" x14ac:dyDescent="0.25">
      <c r="A1358" s="26"/>
      <c r="B1358" s="26"/>
      <c r="C1358" s="26"/>
      <c r="D1358" s="26"/>
      <c r="E1358" s="26"/>
      <c r="F1358" s="26"/>
      <c r="G1358" s="26"/>
      <c r="H1358" s="26"/>
      <c r="I1358" s="26"/>
      <c r="J1358" s="26"/>
      <c r="K1358" s="26"/>
      <c r="L1358" s="26"/>
      <c r="M1358" s="26"/>
      <c r="N1358" s="26"/>
      <c r="O1358" s="26"/>
      <c r="P1358" s="26"/>
      <c r="Q1358"/>
      <c r="R1358"/>
      <c r="S1358"/>
      <c r="T1358"/>
      <c r="U1358"/>
      <c r="V1358"/>
      <c r="W1358"/>
      <c r="X1358"/>
      <c r="Y1358"/>
      <c r="Z1358"/>
      <c r="AA1358"/>
      <c r="AB1358"/>
      <c r="AC1358"/>
      <c r="AD1358"/>
      <c r="AE1358"/>
      <c r="AF1358"/>
      <c r="AG1358"/>
      <c r="AH1358"/>
    </row>
    <row r="1359" spans="1:34" ht="12.5" x14ac:dyDescent="0.25">
      <c r="A1359" s="26"/>
      <c r="B1359" s="26"/>
      <c r="C1359" s="26"/>
      <c r="D1359" s="26"/>
      <c r="E1359" s="26"/>
      <c r="F1359" s="26"/>
      <c r="G1359" s="26"/>
      <c r="H1359" s="26"/>
      <c r="I1359" s="26"/>
      <c r="J1359" s="26"/>
      <c r="K1359" s="26"/>
      <c r="L1359" s="26"/>
      <c r="M1359" s="26"/>
      <c r="N1359" s="26"/>
      <c r="O1359" s="26"/>
      <c r="P1359" s="26"/>
      <c r="Q1359"/>
      <c r="R1359"/>
      <c r="S1359"/>
      <c r="T1359"/>
      <c r="U1359"/>
      <c r="V1359"/>
      <c r="W1359"/>
      <c r="X1359"/>
      <c r="Y1359"/>
      <c r="Z1359"/>
      <c r="AA1359"/>
      <c r="AB1359"/>
      <c r="AC1359"/>
      <c r="AD1359"/>
      <c r="AE1359"/>
      <c r="AF1359"/>
      <c r="AG1359"/>
      <c r="AH1359"/>
    </row>
    <row r="1360" spans="1:34" ht="12.5" x14ac:dyDescent="0.25">
      <c r="A1360" s="26"/>
      <c r="B1360" s="26"/>
      <c r="C1360" s="26"/>
      <c r="D1360" s="26"/>
      <c r="E1360" s="26"/>
      <c r="F1360" s="26"/>
      <c r="G1360" s="26"/>
      <c r="H1360" s="26"/>
      <c r="I1360" s="26"/>
      <c r="J1360" s="26"/>
      <c r="K1360" s="26"/>
      <c r="L1360" s="26"/>
      <c r="M1360" s="26"/>
      <c r="N1360" s="26"/>
      <c r="O1360" s="26"/>
      <c r="P1360" s="26"/>
      <c r="Q1360"/>
      <c r="R1360"/>
      <c r="S1360"/>
      <c r="T1360"/>
      <c r="U1360"/>
      <c r="V1360"/>
      <c r="W1360"/>
      <c r="X1360"/>
      <c r="Y1360"/>
      <c r="Z1360"/>
      <c r="AA1360"/>
      <c r="AB1360"/>
      <c r="AC1360"/>
      <c r="AD1360"/>
      <c r="AE1360"/>
      <c r="AF1360"/>
      <c r="AG1360"/>
      <c r="AH1360"/>
    </row>
    <row r="1361" spans="1:34" ht="12.5" x14ac:dyDescent="0.25">
      <c r="A1361" s="26"/>
      <c r="B1361" s="26"/>
      <c r="C1361" s="26"/>
      <c r="D1361" s="26"/>
      <c r="E1361" s="26"/>
      <c r="F1361" s="26"/>
      <c r="G1361" s="26"/>
      <c r="H1361" s="26"/>
      <c r="I1361" s="26"/>
      <c r="J1361" s="26"/>
      <c r="K1361" s="26"/>
      <c r="L1361" s="26"/>
      <c r="M1361" s="26"/>
      <c r="N1361" s="26"/>
      <c r="O1361" s="26"/>
      <c r="P1361" s="26"/>
      <c r="Q1361"/>
      <c r="R1361"/>
      <c r="S1361"/>
      <c r="T1361"/>
      <c r="U1361"/>
      <c r="V1361"/>
      <c r="W1361"/>
      <c r="X1361"/>
      <c r="Y1361"/>
      <c r="Z1361"/>
      <c r="AA1361"/>
      <c r="AB1361"/>
      <c r="AC1361"/>
      <c r="AD1361"/>
      <c r="AE1361"/>
      <c r="AF1361"/>
      <c r="AG1361"/>
      <c r="AH1361"/>
    </row>
    <row r="1362" spans="1:34" ht="12.5" x14ac:dyDescent="0.25">
      <c r="A1362" s="26"/>
      <c r="B1362" s="26"/>
      <c r="C1362" s="26"/>
      <c r="D1362" s="26"/>
      <c r="E1362" s="26"/>
      <c r="F1362" s="26"/>
      <c r="G1362" s="26"/>
      <c r="H1362" s="26"/>
      <c r="I1362" s="26"/>
      <c r="J1362" s="26"/>
      <c r="K1362" s="26"/>
      <c r="L1362" s="26"/>
      <c r="M1362" s="26"/>
      <c r="N1362" s="26"/>
      <c r="O1362" s="26"/>
      <c r="P1362" s="26"/>
      <c r="Q1362"/>
      <c r="R1362"/>
      <c r="S1362"/>
      <c r="T1362"/>
      <c r="U1362"/>
      <c r="V1362"/>
      <c r="W1362"/>
      <c r="X1362"/>
      <c r="Y1362"/>
      <c r="Z1362"/>
      <c r="AA1362"/>
      <c r="AB1362"/>
      <c r="AC1362"/>
      <c r="AD1362"/>
      <c r="AE1362"/>
      <c r="AF1362"/>
      <c r="AG1362"/>
      <c r="AH1362"/>
    </row>
    <row r="1363" spans="1:34" ht="12.5" x14ac:dyDescent="0.25">
      <c r="A1363" s="26"/>
      <c r="B1363" s="26"/>
      <c r="C1363" s="26"/>
      <c r="D1363" s="26"/>
      <c r="E1363" s="26"/>
      <c r="F1363" s="26"/>
      <c r="G1363" s="26"/>
      <c r="H1363" s="26"/>
      <c r="I1363" s="26"/>
      <c r="J1363" s="26"/>
      <c r="K1363" s="26"/>
      <c r="L1363" s="26"/>
      <c r="M1363" s="26"/>
      <c r="N1363" s="26"/>
      <c r="O1363" s="26"/>
      <c r="P1363" s="26"/>
      <c r="Q1363"/>
      <c r="R1363"/>
      <c r="S1363"/>
      <c r="T1363"/>
      <c r="U1363"/>
      <c r="V1363"/>
      <c r="W1363"/>
      <c r="X1363"/>
      <c r="Y1363"/>
      <c r="Z1363"/>
      <c r="AA1363"/>
      <c r="AB1363"/>
      <c r="AC1363"/>
      <c r="AD1363"/>
      <c r="AE1363"/>
      <c r="AF1363"/>
      <c r="AG1363"/>
      <c r="AH1363"/>
    </row>
    <row r="1364" spans="1:34" ht="12.5" x14ac:dyDescent="0.25">
      <c r="A1364" s="26"/>
      <c r="B1364" s="26"/>
      <c r="C1364" s="26"/>
      <c r="D1364" s="26"/>
      <c r="E1364" s="26"/>
      <c r="F1364" s="26"/>
      <c r="G1364" s="26"/>
      <c r="H1364" s="26"/>
      <c r="I1364" s="26"/>
      <c r="J1364" s="26"/>
      <c r="K1364" s="26"/>
      <c r="L1364" s="26"/>
      <c r="M1364" s="26"/>
      <c r="N1364" s="26"/>
      <c r="O1364" s="26"/>
      <c r="P1364" s="26"/>
      <c r="Q1364"/>
      <c r="R1364"/>
      <c r="S1364"/>
      <c r="T1364"/>
      <c r="U1364"/>
      <c r="V1364"/>
      <c r="W1364"/>
      <c r="X1364"/>
      <c r="Y1364"/>
      <c r="Z1364"/>
      <c r="AA1364"/>
      <c r="AB1364"/>
      <c r="AC1364"/>
      <c r="AD1364"/>
      <c r="AE1364"/>
      <c r="AF1364"/>
      <c r="AG1364"/>
      <c r="AH1364"/>
    </row>
    <row r="1365" spans="1:34" ht="12.5" x14ac:dyDescent="0.25">
      <c r="A1365" s="26"/>
      <c r="B1365" s="26"/>
      <c r="C1365" s="26"/>
      <c r="D1365" s="26"/>
      <c r="E1365" s="26"/>
      <c r="F1365" s="26"/>
      <c r="G1365" s="26"/>
      <c r="H1365" s="26"/>
      <c r="I1365" s="26"/>
      <c r="J1365" s="26"/>
      <c r="K1365" s="26"/>
      <c r="L1365" s="26"/>
      <c r="M1365" s="26"/>
      <c r="N1365" s="26"/>
      <c r="O1365" s="26"/>
      <c r="P1365" s="26"/>
      <c r="Q1365"/>
      <c r="R1365"/>
      <c r="S1365"/>
      <c r="T1365"/>
      <c r="U1365"/>
      <c r="V1365"/>
      <c r="W1365"/>
      <c r="X1365"/>
      <c r="Y1365"/>
      <c r="Z1365"/>
      <c r="AA1365"/>
      <c r="AB1365"/>
      <c r="AC1365"/>
      <c r="AD1365"/>
      <c r="AE1365"/>
      <c r="AF1365"/>
      <c r="AG1365"/>
      <c r="AH1365"/>
    </row>
    <row r="1366" spans="1:34" ht="12.5" x14ac:dyDescent="0.25">
      <c r="A1366" s="26"/>
      <c r="B1366" s="26"/>
      <c r="C1366" s="26"/>
      <c r="D1366" s="26"/>
      <c r="E1366" s="26"/>
      <c r="F1366" s="26"/>
      <c r="G1366" s="26"/>
      <c r="H1366" s="26"/>
      <c r="I1366" s="26"/>
      <c r="J1366" s="26"/>
      <c r="K1366" s="26"/>
      <c r="L1366" s="26"/>
      <c r="M1366" s="26"/>
      <c r="N1366" s="26"/>
      <c r="O1366" s="26"/>
      <c r="P1366" s="26"/>
      <c r="Q1366"/>
      <c r="R1366"/>
      <c r="S1366"/>
      <c r="T1366"/>
      <c r="U1366"/>
      <c r="V1366"/>
      <c r="W1366"/>
      <c r="X1366"/>
      <c r="Y1366"/>
      <c r="Z1366"/>
      <c r="AA1366"/>
      <c r="AB1366"/>
      <c r="AC1366"/>
      <c r="AD1366"/>
      <c r="AE1366"/>
      <c r="AF1366"/>
      <c r="AG1366"/>
      <c r="AH1366"/>
    </row>
    <row r="1367" spans="1:34" ht="12.5" x14ac:dyDescent="0.25">
      <c r="A1367" s="26"/>
      <c r="B1367" s="26"/>
      <c r="C1367" s="26"/>
      <c r="D1367" s="26"/>
      <c r="E1367" s="26"/>
      <c r="F1367" s="26"/>
      <c r="G1367" s="26"/>
      <c r="H1367" s="26"/>
      <c r="I1367" s="26"/>
      <c r="J1367" s="26"/>
      <c r="K1367" s="26"/>
      <c r="L1367" s="26"/>
      <c r="M1367" s="26"/>
      <c r="N1367" s="26"/>
      <c r="O1367" s="26"/>
      <c r="P1367" s="26"/>
      <c r="Q1367"/>
      <c r="R1367"/>
      <c r="S1367"/>
      <c r="T1367"/>
      <c r="U1367"/>
      <c r="V1367"/>
      <c r="W1367"/>
      <c r="X1367"/>
      <c r="Y1367"/>
      <c r="Z1367"/>
      <c r="AA1367"/>
      <c r="AB1367"/>
      <c r="AC1367"/>
      <c r="AD1367"/>
      <c r="AE1367"/>
      <c r="AF1367"/>
      <c r="AG1367"/>
      <c r="AH1367"/>
    </row>
    <row r="1368" spans="1:34" ht="12.5" x14ac:dyDescent="0.25">
      <c r="A1368" s="26"/>
      <c r="B1368" s="26"/>
      <c r="C1368" s="26"/>
      <c r="D1368" s="26"/>
      <c r="E1368" s="26"/>
      <c r="F1368" s="26"/>
      <c r="G1368" s="26"/>
      <c r="H1368" s="26"/>
      <c r="I1368" s="26"/>
      <c r="J1368" s="26"/>
      <c r="K1368" s="26"/>
      <c r="L1368" s="26"/>
      <c r="M1368" s="26"/>
      <c r="N1368" s="26"/>
      <c r="O1368" s="26"/>
      <c r="P1368" s="26"/>
      <c r="Q1368"/>
      <c r="R1368"/>
      <c r="S1368"/>
      <c r="T1368"/>
      <c r="U1368"/>
      <c r="V1368"/>
      <c r="W1368"/>
      <c r="X1368"/>
      <c r="Y1368"/>
      <c r="Z1368"/>
      <c r="AA1368"/>
      <c r="AB1368"/>
      <c r="AC1368"/>
      <c r="AD1368"/>
      <c r="AE1368"/>
      <c r="AF1368"/>
      <c r="AG1368"/>
      <c r="AH1368"/>
    </row>
    <row r="1369" spans="1:34" ht="12.5" x14ac:dyDescent="0.25">
      <c r="A1369" s="26"/>
      <c r="B1369" s="26"/>
      <c r="C1369" s="26"/>
      <c r="D1369" s="26"/>
      <c r="E1369" s="26"/>
      <c r="F1369" s="26"/>
      <c r="G1369" s="26"/>
      <c r="H1369" s="26"/>
      <c r="I1369" s="26"/>
      <c r="J1369" s="26"/>
      <c r="K1369" s="26"/>
      <c r="L1369" s="26"/>
      <c r="M1369" s="26"/>
      <c r="N1369" s="26"/>
      <c r="O1369" s="26"/>
      <c r="P1369" s="26"/>
      <c r="Q1369"/>
      <c r="R1369"/>
      <c r="S1369"/>
      <c r="T1369"/>
      <c r="U1369"/>
      <c r="V1369"/>
      <c r="W1369"/>
      <c r="X1369"/>
      <c r="Y1369"/>
      <c r="Z1369"/>
      <c r="AA1369"/>
      <c r="AB1369"/>
      <c r="AC1369"/>
      <c r="AD1369"/>
      <c r="AE1369"/>
      <c r="AF1369"/>
      <c r="AG1369"/>
      <c r="AH1369"/>
    </row>
    <row r="1370" spans="1:34" ht="12.5" x14ac:dyDescent="0.25">
      <c r="A1370" s="26"/>
      <c r="B1370" s="26"/>
      <c r="C1370" s="26"/>
      <c r="D1370" s="26"/>
      <c r="E1370" s="26"/>
      <c r="F1370" s="26"/>
      <c r="G1370" s="26"/>
      <c r="H1370" s="26"/>
      <c r="I1370" s="26"/>
      <c r="J1370" s="26"/>
      <c r="K1370" s="26"/>
      <c r="L1370" s="26"/>
      <c r="M1370" s="26"/>
      <c r="N1370" s="26"/>
      <c r="O1370" s="26"/>
      <c r="P1370" s="26"/>
      <c r="Q1370"/>
      <c r="R1370"/>
      <c r="S1370"/>
      <c r="T1370"/>
      <c r="U1370"/>
      <c r="V1370"/>
      <c r="W1370"/>
      <c r="X1370"/>
      <c r="Y1370"/>
      <c r="Z1370"/>
      <c r="AA1370"/>
      <c r="AB1370"/>
      <c r="AC1370"/>
      <c r="AD1370"/>
      <c r="AE1370"/>
      <c r="AF1370"/>
      <c r="AG1370"/>
      <c r="AH1370"/>
    </row>
    <row r="1371" spans="1:34" ht="12.5" x14ac:dyDescent="0.25">
      <c r="A1371" s="26"/>
      <c r="B1371" s="26"/>
      <c r="C1371" s="26"/>
      <c r="D1371" s="26"/>
      <c r="E1371" s="26"/>
      <c r="F1371" s="26"/>
      <c r="G1371" s="26"/>
      <c r="H1371" s="26"/>
      <c r="I1371" s="26"/>
      <c r="J1371" s="26"/>
      <c r="K1371" s="26"/>
      <c r="L1371" s="26"/>
      <c r="M1371" s="26"/>
      <c r="N1371" s="26"/>
      <c r="O1371" s="26"/>
      <c r="P1371" s="26"/>
      <c r="Q1371"/>
      <c r="R1371"/>
      <c r="S1371"/>
      <c r="T1371"/>
      <c r="U1371"/>
      <c r="V1371"/>
      <c r="W1371"/>
      <c r="X1371"/>
      <c r="Y1371"/>
      <c r="Z1371"/>
      <c r="AA1371"/>
      <c r="AB1371"/>
      <c r="AC1371"/>
      <c r="AD1371"/>
      <c r="AE1371"/>
      <c r="AF1371"/>
      <c r="AG1371"/>
      <c r="AH1371"/>
    </row>
    <row r="1372" spans="1:34" ht="12.5" x14ac:dyDescent="0.25">
      <c r="A1372" s="26"/>
      <c r="B1372" s="26"/>
      <c r="C1372" s="26"/>
      <c r="D1372" s="26"/>
      <c r="E1372" s="26"/>
      <c r="F1372" s="26"/>
      <c r="G1372" s="26"/>
      <c r="H1372" s="26"/>
      <c r="I1372" s="26"/>
      <c r="J1372" s="26"/>
      <c r="K1372" s="26"/>
      <c r="L1372" s="26"/>
      <c r="M1372" s="26"/>
      <c r="N1372" s="26"/>
      <c r="O1372" s="26"/>
      <c r="P1372" s="26"/>
      <c r="Q1372"/>
      <c r="R1372"/>
      <c r="S1372"/>
      <c r="T1372"/>
      <c r="U1372"/>
      <c r="V1372"/>
      <c r="W1372"/>
      <c r="X1372"/>
      <c r="Y1372"/>
      <c r="Z1372"/>
      <c r="AA1372"/>
      <c r="AB1372"/>
      <c r="AC1372"/>
      <c r="AD1372"/>
      <c r="AE1372"/>
      <c r="AF1372"/>
      <c r="AG1372"/>
      <c r="AH1372"/>
    </row>
    <row r="1373" spans="1:34" ht="12.5" x14ac:dyDescent="0.25">
      <c r="A1373" s="26"/>
      <c r="B1373" s="26"/>
      <c r="C1373" s="26"/>
      <c r="D1373" s="26"/>
      <c r="E1373" s="26"/>
      <c r="F1373" s="26"/>
      <c r="G1373" s="26"/>
      <c r="H1373" s="26"/>
      <c r="I1373" s="26"/>
      <c r="J1373" s="26"/>
      <c r="K1373" s="26"/>
      <c r="L1373" s="26"/>
      <c r="M1373" s="26"/>
      <c r="N1373" s="26"/>
      <c r="O1373" s="26"/>
      <c r="P1373" s="26"/>
      <c r="Q1373"/>
      <c r="R1373"/>
      <c r="S1373"/>
      <c r="T1373"/>
      <c r="U1373"/>
      <c r="V1373"/>
      <c r="W1373"/>
      <c r="X1373"/>
      <c r="Y1373"/>
      <c r="Z1373"/>
      <c r="AA1373"/>
      <c r="AB1373"/>
      <c r="AC1373"/>
      <c r="AD1373"/>
      <c r="AE1373"/>
      <c r="AF1373"/>
      <c r="AG1373"/>
      <c r="AH1373"/>
    </row>
    <row r="1374" spans="1:34" ht="12.5" x14ac:dyDescent="0.25">
      <c r="A1374" s="26"/>
      <c r="B1374" s="26"/>
      <c r="C1374" s="26"/>
      <c r="D1374" s="26"/>
      <c r="E1374" s="26"/>
      <c r="F1374" s="26"/>
      <c r="G1374" s="26"/>
      <c r="H1374" s="26"/>
      <c r="I1374" s="26"/>
      <c r="J1374" s="26"/>
      <c r="K1374" s="26"/>
      <c r="L1374" s="26"/>
      <c r="M1374" s="26"/>
      <c r="N1374" s="26"/>
      <c r="O1374" s="26"/>
      <c r="P1374" s="26"/>
      <c r="Q1374"/>
      <c r="R1374"/>
      <c r="S1374"/>
      <c r="T1374"/>
      <c r="U1374"/>
      <c r="V1374"/>
      <c r="W1374"/>
      <c r="X1374"/>
      <c r="Y1374"/>
      <c r="Z1374"/>
      <c r="AA1374"/>
      <c r="AB1374"/>
      <c r="AC1374"/>
      <c r="AD1374"/>
      <c r="AE1374"/>
      <c r="AF1374"/>
      <c r="AG1374"/>
      <c r="AH1374"/>
    </row>
    <row r="1375" spans="1:34" ht="12.5" x14ac:dyDescent="0.25">
      <c r="A1375" s="26"/>
      <c r="B1375" s="26"/>
      <c r="C1375" s="26"/>
      <c r="D1375" s="26"/>
      <c r="E1375" s="26"/>
      <c r="F1375" s="26"/>
      <c r="G1375" s="26"/>
      <c r="H1375" s="26"/>
      <c r="I1375" s="26"/>
      <c r="J1375" s="26"/>
      <c r="K1375" s="26"/>
      <c r="L1375" s="26"/>
      <c r="M1375" s="26"/>
      <c r="N1375" s="26"/>
      <c r="O1375" s="26"/>
      <c r="P1375" s="26"/>
      <c r="Q1375"/>
      <c r="R1375"/>
      <c r="S1375"/>
      <c r="T1375"/>
      <c r="U1375"/>
      <c r="V1375"/>
      <c r="W1375"/>
      <c r="X1375"/>
      <c r="Y1375"/>
      <c r="Z1375"/>
      <c r="AA1375"/>
      <c r="AB1375"/>
      <c r="AC1375"/>
      <c r="AD1375"/>
      <c r="AE1375"/>
      <c r="AF1375"/>
      <c r="AG1375"/>
      <c r="AH1375"/>
    </row>
    <row r="1376" spans="1:34" ht="12.5" x14ac:dyDescent="0.25">
      <c r="A1376" s="26"/>
      <c r="B1376" s="26"/>
      <c r="C1376" s="26"/>
      <c r="D1376" s="26"/>
      <c r="E1376" s="26"/>
      <c r="F1376" s="26"/>
      <c r="G1376" s="26"/>
      <c r="H1376" s="26"/>
      <c r="I1376" s="26"/>
      <c r="J1376" s="26"/>
      <c r="K1376" s="26"/>
      <c r="L1376" s="26"/>
      <c r="M1376" s="26"/>
      <c r="N1376" s="26"/>
      <c r="O1376" s="26"/>
      <c r="P1376" s="26"/>
      <c r="Q1376"/>
      <c r="R1376"/>
      <c r="S1376"/>
      <c r="T1376"/>
      <c r="U1376"/>
      <c r="V1376"/>
      <c r="W1376"/>
      <c r="X1376"/>
      <c r="Y1376"/>
      <c r="Z1376"/>
      <c r="AA1376"/>
      <c r="AB1376"/>
      <c r="AC1376"/>
      <c r="AD1376"/>
      <c r="AE1376"/>
      <c r="AF1376"/>
      <c r="AG1376"/>
      <c r="AH1376"/>
    </row>
    <row r="1377" spans="1:34" ht="12.5" x14ac:dyDescent="0.25">
      <c r="A1377" s="26"/>
      <c r="B1377" s="26"/>
      <c r="C1377" s="26"/>
      <c r="D1377" s="26"/>
      <c r="E1377" s="26"/>
      <c r="F1377" s="26"/>
      <c r="G1377" s="26"/>
      <c r="H1377" s="26"/>
      <c r="I1377" s="26"/>
      <c r="J1377" s="26"/>
      <c r="K1377" s="26"/>
      <c r="L1377" s="26"/>
      <c r="M1377" s="26"/>
      <c r="N1377" s="26"/>
      <c r="O1377" s="26"/>
      <c r="P1377" s="26"/>
      <c r="Q1377"/>
      <c r="R1377"/>
      <c r="S1377"/>
      <c r="T1377"/>
      <c r="U1377"/>
      <c r="V1377"/>
      <c r="W1377"/>
      <c r="X1377"/>
      <c r="Y1377"/>
      <c r="Z1377"/>
      <c r="AA1377"/>
      <c r="AB1377"/>
      <c r="AC1377"/>
      <c r="AD1377"/>
      <c r="AE1377"/>
      <c r="AF1377"/>
      <c r="AG1377"/>
      <c r="AH1377"/>
    </row>
    <row r="1378" spans="1:34" ht="12.5" x14ac:dyDescent="0.25">
      <c r="A1378" s="26"/>
      <c r="B1378" s="26"/>
      <c r="C1378" s="26"/>
      <c r="D1378" s="26"/>
      <c r="E1378" s="26"/>
      <c r="F1378" s="26"/>
      <c r="G1378" s="26"/>
      <c r="H1378" s="26"/>
      <c r="I1378" s="26"/>
      <c r="J1378" s="26"/>
      <c r="K1378" s="26"/>
      <c r="L1378" s="26"/>
      <c r="M1378" s="26"/>
      <c r="N1378" s="26"/>
      <c r="O1378" s="26"/>
      <c r="P1378" s="26"/>
      <c r="Q1378"/>
      <c r="R1378"/>
      <c r="S1378"/>
      <c r="T1378"/>
      <c r="U1378"/>
      <c r="V1378"/>
      <c r="W1378"/>
      <c r="X1378"/>
      <c r="Y1378"/>
      <c r="Z1378"/>
      <c r="AA1378"/>
      <c r="AB1378"/>
      <c r="AC1378"/>
      <c r="AD1378"/>
      <c r="AE1378"/>
      <c r="AF1378"/>
      <c r="AG1378"/>
      <c r="AH1378"/>
    </row>
    <row r="1379" spans="1:34" ht="12.5" x14ac:dyDescent="0.25">
      <c r="A1379" s="26"/>
      <c r="B1379" s="26"/>
      <c r="C1379" s="26"/>
      <c r="D1379" s="26"/>
      <c r="E1379" s="26"/>
      <c r="F1379" s="26"/>
      <c r="G1379" s="26"/>
      <c r="H1379" s="26"/>
      <c r="I1379" s="26"/>
      <c r="J1379" s="26"/>
      <c r="K1379" s="26"/>
      <c r="L1379" s="26"/>
      <c r="M1379" s="26"/>
      <c r="N1379" s="26"/>
      <c r="O1379" s="26"/>
      <c r="P1379" s="26"/>
      <c r="Q1379"/>
      <c r="R1379"/>
      <c r="S1379"/>
      <c r="T1379"/>
      <c r="U1379"/>
      <c r="V1379"/>
      <c r="W1379"/>
      <c r="X1379"/>
      <c r="Y1379"/>
      <c r="Z1379"/>
      <c r="AA1379"/>
      <c r="AB1379"/>
      <c r="AC1379"/>
      <c r="AD1379"/>
      <c r="AE1379"/>
      <c r="AF1379"/>
      <c r="AG1379"/>
      <c r="AH1379"/>
    </row>
    <row r="1380" spans="1:34" ht="12.5" x14ac:dyDescent="0.25">
      <c r="A1380" s="26"/>
      <c r="B1380" s="26"/>
      <c r="C1380" s="26"/>
      <c r="D1380" s="26"/>
      <c r="E1380" s="26"/>
      <c r="F1380" s="26"/>
      <c r="G1380" s="26"/>
      <c r="H1380" s="26"/>
      <c r="I1380" s="26"/>
      <c r="J1380" s="26"/>
      <c r="K1380" s="26"/>
      <c r="L1380" s="26"/>
      <c r="M1380" s="26"/>
      <c r="N1380" s="26"/>
      <c r="O1380" s="26"/>
      <c r="P1380" s="26"/>
      <c r="Q1380"/>
      <c r="R1380"/>
      <c r="S1380"/>
      <c r="T1380"/>
      <c r="U1380"/>
      <c r="V1380"/>
      <c r="W1380"/>
      <c r="X1380"/>
      <c r="Y1380"/>
      <c r="Z1380"/>
      <c r="AA1380"/>
      <c r="AB1380"/>
      <c r="AC1380"/>
      <c r="AD1380"/>
      <c r="AE1380"/>
      <c r="AF1380"/>
      <c r="AG1380"/>
      <c r="AH1380"/>
    </row>
    <row r="1381" spans="1:34" ht="12.5" x14ac:dyDescent="0.25">
      <c r="A1381" s="26"/>
      <c r="B1381" s="26"/>
      <c r="C1381" s="26"/>
      <c r="D1381" s="26"/>
      <c r="E1381" s="26"/>
      <c r="F1381" s="26"/>
      <c r="G1381" s="26"/>
      <c r="H1381" s="26"/>
      <c r="I1381" s="26"/>
      <c r="J1381" s="26"/>
      <c r="K1381" s="26"/>
      <c r="L1381" s="26"/>
      <c r="M1381" s="26"/>
      <c r="N1381" s="26"/>
      <c r="O1381" s="26"/>
      <c r="P1381" s="26"/>
      <c r="Q1381"/>
      <c r="R1381"/>
      <c r="S1381"/>
      <c r="T1381"/>
      <c r="U1381"/>
      <c r="V1381"/>
      <c r="W1381"/>
      <c r="X1381"/>
      <c r="Y1381"/>
      <c r="Z1381"/>
      <c r="AA1381"/>
      <c r="AB1381"/>
      <c r="AC1381"/>
      <c r="AD1381"/>
      <c r="AE1381"/>
      <c r="AF1381"/>
      <c r="AG1381"/>
      <c r="AH1381"/>
    </row>
    <row r="1382" spans="1:34" ht="12.5" x14ac:dyDescent="0.25">
      <c r="A1382" s="26"/>
      <c r="B1382" s="26"/>
      <c r="C1382" s="26"/>
      <c r="D1382" s="26"/>
      <c r="E1382" s="26"/>
      <c r="F1382" s="26"/>
      <c r="G1382" s="26"/>
      <c r="H1382" s="26"/>
      <c r="I1382" s="26"/>
      <c r="J1382" s="26"/>
      <c r="K1382" s="26"/>
      <c r="L1382" s="26"/>
      <c r="M1382" s="26"/>
      <c r="N1382" s="26"/>
      <c r="O1382" s="26"/>
      <c r="P1382" s="26"/>
      <c r="Q1382"/>
      <c r="R1382"/>
      <c r="S1382"/>
      <c r="T1382"/>
      <c r="U1382"/>
      <c r="V1382"/>
      <c r="W1382"/>
      <c r="X1382"/>
      <c r="Y1382"/>
      <c r="Z1382"/>
      <c r="AA1382"/>
      <c r="AB1382"/>
      <c r="AC1382"/>
      <c r="AD1382"/>
      <c r="AE1382"/>
      <c r="AF1382"/>
      <c r="AG1382"/>
      <c r="AH1382"/>
    </row>
    <row r="1383" spans="1:34" ht="12.5" x14ac:dyDescent="0.25">
      <c r="A1383" s="26"/>
      <c r="B1383" s="26"/>
      <c r="C1383" s="26"/>
      <c r="D1383" s="26"/>
      <c r="E1383" s="26"/>
      <c r="F1383" s="26"/>
      <c r="G1383" s="26"/>
      <c r="H1383" s="26"/>
      <c r="I1383" s="26"/>
      <c r="J1383" s="26"/>
      <c r="K1383" s="26"/>
      <c r="L1383" s="26"/>
      <c r="M1383" s="26"/>
      <c r="N1383" s="26"/>
      <c r="O1383" s="26"/>
      <c r="P1383" s="26"/>
      <c r="Q1383"/>
      <c r="R1383"/>
      <c r="S1383"/>
      <c r="T1383"/>
      <c r="U1383"/>
      <c r="V1383"/>
      <c r="W1383"/>
      <c r="X1383"/>
      <c r="Y1383"/>
      <c r="Z1383"/>
      <c r="AA1383"/>
      <c r="AB1383"/>
      <c r="AC1383"/>
      <c r="AD1383"/>
      <c r="AE1383"/>
      <c r="AF1383"/>
      <c r="AG1383"/>
      <c r="AH1383"/>
    </row>
    <row r="1384" spans="1:34" ht="12.5" x14ac:dyDescent="0.25">
      <c r="A1384" s="26"/>
      <c r="B1384" s="26"/>
      <c r="C1384" s="26"/>
      <c r="D1384" s="26"/>
      <c r="E1384" s="26"/>
      <c r="F1384" s="26"/>
      <c r="G1384" s="26"/>
      <c r="H1384" s="26"/>
      <c r="I1384" s="26"/>
      <c r="J1384" s="26"/>
      <c r="K1384" s="26"/>
      <c r="L1384" s="26"/>
      <c r="M1384" s="26"/>
      <c r="N1384" s="26"/>
      <c r="O1384" s="26"/>
      <c r="P1384" s="26"/>
      <c r="Q1384"/>
      <c r="R1384"/>
      <c r="S1384"/>
      <c r="T1384"/>
      <c r="U1384"/>
      <c r="V1384"/>
      <c r="W1384"/>
      <c r="X1384"/>
      <c r="Y1384"/>
      <c r="Z1384"/>
      <c r="AA1384"/>
      <c r="AB1384"/>
      <c r="AC1384"/>
      <c r="AD1384"/>
      <c r="AE1384"/>
      <c r="AF1384"/>
      <c r="AG1384"/>
      <c r="AH1384"/>
    </row>
    <row r="1385" spans="1:34" ht="12.5" x14ac:dyDescent="0.25">
      <c r="A1385" s="26"/>
      <c r="B1385" s="26"/>
      <c r="C1385" s="26"/>
      <c r="D1385" s="26"/>
      <c r="E1385" s="26"/>
      <c r="F1385" s="26"/>
      <c r="G1385" s="26"/>
      <c r="H1385" s="26"/>
      <c r="I1385" s="26"/>
      <c r="J1385" s="26"/>
      <c r="K1385" s="26"/>
      <c r="L1385" s="26"/>
      <c r="M1385" s="26"/>
      <c r="N1385" s="26"/>
      <c r="O1385" s="26"/>
      <c r="P1385" s="26"/>
      <c r="Q1385"/>
      <c r="R1385"/>
      <c r="S1385"/>
      <c r="T1385"/>
      <c r="U1385"/>
      <c r="V1385"/>
      <c r="W1385"/>
      <c r="X1385"/>
      <c r="Y1385"/>
      <c r="Z1385"/>
      <c r="AA1385"/>
      <c r="AB1385"/>
      <c r="AC1385"/>
      <c r="AD1385"/>
      <c r="AE1385"/>
      <c r="AF1385"/>
      <c r="AG1385"/>
      <c r="AH1385"/>
    </row>
    <row r="1386" spans="1:34" ht="12.5" x14ac:dyDescent="0.25">
      <c r="A1386" s="26"/>
      <c r="B1386" s="26"/>
      <c r="C1386" s="26"/>
      <c r="D1386" s="26"/>
      <c r="E1386" s="26"/>
      <c r="F1386" s="26"/>
      <c r="G1386" s="26"/>
      <c r="H1386" s="26"/>
      <c r="I1386" s="26"/>
      <c r="J1386" s="26"/>
      <c r="K1386" s="26"/>
      <c r="L1386" s="26"/>
      <c r="M1386" s="26"/>
      <c r="N1386" s="26"/>
      <c r="O1386" s="26"/>
      <c r="P1386" s="26"/>
      <c r="Q1386"/>
      <c r="R1386"/>
      <c r="S1386"/>
      <c r="T1386"/>
      <c r="U1386"/>
      <c r="V1386"/>
      <c r="W1386"/>
      <c r="X1386"/>
      <c r="Y1386"/>
      <c r="Z1386"/>
      <c r="AA1386"/>
      <c r="AB1386"/>
      <c r="AC1386"/>
      <c r="AD1386"/>
      <c r="AE1386"/>
      <c r="AF1386"/>
      <c r="AG1386"/>
      <c r="AH1386"/>
    </row>
    <row r="1387" spans="1:34" ht="12.5" x14ac:dyDescent="0.25">
      <c r="A1387" s="26"/>
      <c r="B1387" s="26"/>
      <c r="C1387" s="26"/>
      <c r="D1387" s="26"/>
      <c r="E1387" s="26"/>
      <c r="F1387" s="26"/>
      <c r="G1387" s="26"/>
      <c r="H1387" s="26"/>
      <c r="I1387" s="26"/>
      <c r="J1387" s="26"/>
      <c r="K1387" s="26"/>
      <c r="L1387" s="26"/>
      <c r="M1387" s="26"/>
      <c r="N1387" s="26"/>
      <c r="O1387" s="26"/>
      <c r="P1387" s="26"/>
      <c r="Q1387"/>
      <c r="R1387"/>
      <c r="S1387"/>
      <c r="T1387"/>
      <c r="U1387"/>
      <c r="V1387"/>
      <c r="W1387"/>
      <c r="X1387"/>
      <c r="Y1387"/>
      <c r="Z1387"/>
      <c r="AA1387"/>
      <c r="AB1387"/>
      <c r="AC1387"/>
      <c r="AD1387"/>
      <c r="AE1387"/>
      <c r="AF1387"/>
      <c r="AG1387"/>
      <c r="AH1387"/>
    </row>
    <row r="1388" spans="1:34" ht="12.5" x14ac:dyDescent="0.25">
      <c r="A1388" s="26"/>
      <c r="B1388" s="26"/>
      <c r="C1388" s="26"/>
      <c r="D1388" s="26"/>
      <c r="E1388" s="26"/>
      <c r="F1388" s="26"/>
      <c r="G1388" s="26"/>
      <c r="H1388" s="26"/>
      <c r="I1388" s="26"/>
      <c r="J1388" s="26"/>
      <c r="K1388" s="26"/>
      <c r="L1388" s="26"/>
      <c r="M1388" s="26"/>
      <c r="N1388" s="26"/>
      <c r="O1388" s="26"/>
      <c r="P1388" s="26"/>
      <c r="Q1388"/>
      <c r="R1388"/>
      <c r="S1388"/>
      <c r="T1388"/>
      <c r="U1388"/>
      <c r="V1388"/>
      <c r="W1388"/>
      <c r="X1388"/>
      <c r="Y1388"/>
      <c r="Z1388"/>
      <c r="AA1388"/>
      <c r="AB1388"/>
      <c r="AC1388"/>
      <c r="AD1388"/>
      <c r="AE1388"/>
      <c r="AF1388"/>
      <c r="AG1388"/>
      <c r="AH1388"/>
    </row>
    <row r="1389" spans="1:34" ht="12.5" x14ac:dyDescent="0.25">
      <c r="A1389" s="26"/>
      <c r="B1389" s="26"/>
      <c r="C1389" s="26"/>
      <c r="D1389" s="26"/>
      <c r="E1389" s="26"/>
      <c r="F1389" s="26"/>
      <c r="G1389" s="26"/>
      <c r="H1389" s="26"/>
      <c r="I1389" s="26"/>
      <c r="J1389" s="26"/>
      <c r="K1389" s="26"/>
      <c r="L1389" s="26"/>
      <c r="M1389" s="26"/>
      <c r="N1389" s="26"/>
      <c r="O1389" s="26"/>
      <c r="P1389" s="26"/>
      <c r="Q1389"/>
      <c r="R1389"/>
      <c r="S1389"/>
      <c r="T1389"/>
      <c r="U1389"/>
      <c r="V1389"/>
      <c r="W1389"/>
      <c r="X1389"/>
      <c r="Y1389"/>
      <c r="Z1389"/>
      <c r="AA1389"/>
      <c r="AB1389"/>
      <c r="AC1389"/>
      <c r="AD1389"/>
      <c r="AE1389"/>
      <c r="AF1389"/>
      <c r="AG1389"/>
      <c r="AH1389"/>
    </row>
    <row r="1390" spans="1:34" ht="12.5" x14ac:dyDescent="0.25">
      <c r="A1390" s="26"/>
      <c r="B1390" s="26"/>
      <c r="C1390" s="26"/>
      <c r="D1390" s="26"/>
      <c r="E1390" s="26"/>
      <c r="F1390" s="26"/>
      <c r="G1390" s="26"/>
      <c r="H1390" s="26"/>
      <c r="I1390" s="26"/>
      <c r="J1390" s="26"/>
      <c r="K1390" s="26"/>
      <c r="L1390" s="26"/>
      <c r="M1390" s="26"/>
      <c r="N1390" s="26"/>
      <c r="O1390" s="26"/>
      <c r="P1390" s="26"/>
      <c r="Q1390"/>
      <c r="R1390"/>
      <c r="S1390"/>
      <c r="T1390"/>
      <c r="U1390"/>
      <c r="V1390"/>
      <c r="W1390"/>
      <c r="X1390"/>
      <c r="Y1390"/>
      <c r="Z1390"/>
      <c r="AA1390"/>
      <c r="AB1390"/>
      <c r="AC1390"/>
      <c r="AD1390"/>
      <c r="AE1390"/>
      <c r="AF1390"/>
      <c r="AG1390"/>
      <c r="AH1390"/>
    </row>
    <row r="1391" spans="1:34" ht="12.5" x14ac:dyDescent="0.25">
      <c r="A1391" s="26"/>
      <c r="B1391" s="26"/>
      <c r="C1391" s="26"/>
      <c r="D1391" s="26"/>
      <c r="E1391" s="26"/>
      <c r="F1391" s="26"/>
      <c r="G1391" s="26"/>
      <c r="H1391" s="26"/>
      <c r="I1391" s="26"/>
      <c r="J1391" s="26"/>
      <c r="K1391" s="26"/>
      <c r="L1391" s="26"/>
      <c r="M1391" s="26"/>
      <c r="N1391" s="26"/>
      <c r="O1391" s="26"/>
      <c r="P1391" s="26"/>
      <c r="Q1391"/>
      <c r="R1391"/>
      <c r="S1391"/>
      <c r="T1391"/>
      <c r="U1391"/>
      <c r="V1391"/>
      <c r="W1391"/>
      <c r="X1391"/>
      <c r="Y1391"/>
      <c r="Z1391"/>
      <c r="AA1391"/>
      <c r="AB1391"/>
      <c r="AC1391"/>
      <c r="AD1391"/>
      <c r="AE1391"/>
      <c r="AF1391"/>
      <c r="AG1391"/>
      <c r="AH1391"/>
    </row>
    <row r="1392" spans="1:34" ht="12.5" x14ac:dyDescent="0.25">
      <c r="A1392" s="26"/>
      <c r="B1392" s="26"/>
      <c r="C1392" s="26"/>
      <c r="D1392" s="26"/>
      <c r="E1392" s="26"/>
      <c r="F1392" s="26"/>
      <c r="G1392" s="26"/>
      <c r="H1392" s="26"/>
      <c r="I1392" s="26"/>
      <c r="J1392" s="26"/>
      <c r="K1392" s="26"/>
      <c r="L1392" s="26"/>
      <c r="M1392" s="26"/>
      <c r="N1392" s="26"/>
      <c r="O1392" s="26"/>
      <c r="P1392" s="26"/>
      <c r="Q1392"/>
      <c r="R1392"/>
      <c r="S1392"/>
      <c r="T1392"/>
      <c r="U1392"/>
      <c r="V1392"/>
      <c r="W1392"/>
      <c r="X1392"/>
      <c r="Y1392"/>
      <c r="Z1392"/>
      <c r="AA1392"/>
      <c r="AB1392"/>
      <c r="AC1392"/>
      <c r="AD1392"/>
      <c r="AE1392"/>
      <c r="AF1392"/>
      <c r="AG1392"/>
      <c r="AH1392"/>
    </row>
    <row r="1393" spans="1:34" ht="12.5" x14ac:dyDescent="0.25">
      <c r="A1393" s="26"/>
      <c r="B1393" s="26"/>
      <c r="C1393" s="26"/>
      <c r="D1393" s="26"/>
      <c r="E1393" s="26"/>
      <c r="F1393" s="26"/>
      <c r="G1393" s="26"/>
      <c r="H1393" s="26"/>
      <c r="I1393" s="26"/>
      <c r="J1393" s="26"/>
      <c r="K1393" s="26"/>
      <c r="L1393" s="26"/>
      <c r="M1393" s="26"/>
      <c r="N1393" s="26"/>
      <c r="O1393" s="26"/>
      <c r="P1393" s="26"/>
      <c r="Q1393"/>
      <c r="R1393"/>
      <c r="S1393"/>
      <c r="T1393"/>
      <c r="U1393"/>
      <c r="V1393"/>
      <c r="W1393"/>
      <c r="X1393"/>
      <c r="Y1393"/>
      <c r="Z1393"/>
      <c r="AA1393"/>
      <c r="AB1393"/>
      <c r="AC1393"/>
      <c r="AD1393"/>
      <c r="AE1393"/>
      <c r="AF1393"/>
      <c r="AG1393"/>
      <c r="AH1393"/>
    </row>
    <row r="1394" spans="1:34" ht="12.5" x14ac:dyDescent="0.25">
      <c r="A1394" s="26"/>
      <c r="B1394" s="26"/>
      <c r="C1394" s="26"/>
      <c r="D1394" s="26"/>
      <c r="E1394" s="26"/>
      <c r="F1394" s="26"/>
      <c r="G1394" s="26"/>
      <c r="H1394" s="26"/>
      <c r="I1394" s="26"/>
      <c r="J1394" s="26"/>
      <c r="K1394" s="26"/>
      <c r="L1394" s="26"/>
      <c r="M1394" s="26"/>
      <c r="N1394" s="26"/>
      <c r="O1394" s="26"/>
      <c r="P1394" s="26"/>
      <c r="Q1394"/>
      <c r="R1394"/>
      <c r="S1394"/>
      <c r="T1394"/>
      <c r="U1394"/>
      <c r="V1394"/>
      <c r="W1394"/>
      <c r="X1394"/>
      <c r="Y1394"/>
      <c r="Z1394"/>
      <c r="AA1394"/>
      <c r="AB1394"/>
      <c r="AC1394"/>
      <c r="AD1394"/>
      <c r="AE1394"/>
      <c r="AF1394"/>
      <c r="AG1394"/>
      <c r="AH1394"/>
    </row>
    <row r="1395" spans="1:34" ht="12.5" x14ac:dyDescent="0.25">
      <c r="A1395" s="26"/>
      <c r="B1395" s="26"/>
      <c r="C1395" s="26"/>
      <c r="D1395" s="26"/>
      <c r="E1395" s="26"/>
      <c r="F1395" s="26"/>
      <c r="G1395" s="26"/>
      <c r="H1395" s="26"/>
      <c r="I1395" s="26"/>
      <c r="J1395" s="26"/>
      <c r="K1395" s="26"/>
      <c r="L1395" s="26"/>
      <c r="M1395" s="26"/>
      <c r="N1395" s="26"/>
      <c r="O1395" s="26"/>
      <c r="P1395" s="26"/>
      <c r="Q1395"/>
      <c r="R1395"/>
      <c r="S1395"/>
      <c r="T1395"/>
      <c r="U1395"/>
      <c r="V1395"/>
      <c r="W1395"/>
      <c r="X1395"/>
      <c r="Y1395"/>
      <c r="Z1395"/>
      <c r="AA1395"/>
      <c r="AB1395"/>
      <c r="AC1395"/>
      <c r="AD1395"/>
      <c r="AE1395"/>
      <c r="AF1395"/>
      <c r="AG1395"/>
      <c r="AH1395"/>
    </row>
    <row r="1396" spans="1:34" ht="12.5" x14ac:dyDescent="0.25">
      <c r="A1396" s="26"/>
      <c r="B1396" s="26"/>
      <c r="C1396" s="26"/>
      <c r="D1396" s="26"/>
      <c r="E1396" s="26"/>
      <c r="F1396" s="26"/>
      <c r="G1396" s="26"/>
      <c r="H1396" s="26"/>
      <c r="I1396" s="26"/>
      <c r="J1396" s="26"/>
      <c r="K1396" s="26"/>
      <c r="L1396" s="26"/>
      <c r="M1396" s="26"/>
      <c r="N1396" s="26"/>
      <c r="O1396" s="26"/>
      <c r="P1396" s="26"/>
      <c r="Q1396"/>
      <c r="R1396"/>
      <c r="S1396"/>
      <c r="T1396"/>
      <c r="U1396"/>
      <c r="V1396"/>
      <c r="W1396"/>
      <c r="X1396"/>
      <c r="Y1396"/>
      <c r="Z1396"/>
      <c r="AA1396"/>
      <c r="AB1396"/>
      <c r="AC1396"/>
      <c r="AD1396"/>
      <c r="AE1396"/>
      <c r="AF1396"/>
      <c r="AG1396"/>
      <c r="AH1396"/>
    </row>
    <row r="1397" spans="1:34" ht="12.5" x14ac:dyDescent="0.25">
      <c r="A1397" s="26"/>
      <c r="B1397" s="26"/>
      <c r="C1397" s="26"/>
      <c r="D1397" s="26"/>
      <c r="E1397" s="26"/>
      <c r="F1397" s="26"/>
      <c r="G1397" s="26"/>
      <c r="H1397" s="26"/>
      <c r="I1397" s="26"/>
      <c r="J1397" s="26"/>
      <c r="K1397" s="26"/>
      <c r="L1397" s="26"/>
      <c r="M1397" s="26"/>
      <c r="N1397" s="26"/>
      <c r="O1397" s="26"/>
      <c r="P1397" s="26"/>
      <c r="Q1397"/>
      <c r="R1397"/>
      <c r="S1397"/>
      <c r="T1397"/>
      <c r="U1397"/>
      <c r="V1397"/>
      <c r="W1397"/>
      <c r="X1397"/>
      <c r="Y1397"/>
      <c r="Z1397"/>
      <c r="AA1397"/>
      <c r="AB1397"/>
      <c r="AC1397"/>
      <c r="AD1397"/>
      <c r="AE1397"/>
      <c r="AF1397"/>
      <c r="AG1397"/>
      <c r="AH1397"/>
    </row>
    <row r="1398" spans="1:34" ht="12.5" x14ac:dyDescent="0.25">
      <c r="A1398" s="26"/>
      <c r="B1398" s="26"/>
      <c r="C1398" s="26"/>
      <c r="D1398" s="26"/>
      <c r="E1398" s="26"/>
      <c r="F1398" s="26"/>
      <c r="G1398" s="26"/>
      <c r="H1398" s="26"/>
      <c r="I1398" s="26"/>
      <c r="J1398" s="26"/>
      <c r="K1398" s="26"/>
      <c r="L1398" s="26"/>
      <c r="M1398" s="26"/>
      <c r="N1398" s="26"/>
      <c r="O1398" s="26"/>
      <c r="P1398" s="26"/>
      <c r="Q1398"/>
      <c r="R1398"/>
      <c r="S1398"/>
      <c r="T1398"/>
      <c r="U1398"/>
      <c r="V1398"/>
      <c r="W1398"/>
      <c r="X1398"/>
      <c r="Y1398"/>
      <c r="Z1398"/>
      <c r="AA1398"/>
      <c r="AB1398"/>
      <c r="AC1398"/>
      <c r="AD1398"/>
      <c r="AE1398"/>
      <c r="AF1398"/>
      <c r="AG1398"/>
      <c r="AH1398"/>
    </row>
    <row r="1399" spans="1:34" ht="12.5" x14ac:dyDescent="0.25">
      <c r="A1399" s="26"/>
      <c r="B1399" s="26"/>
      <c r="C1399" s="26"/>
      <c r="D1399" s="26"/>
      <c r="E1399" s="26"/>
      <c r="F1399" s="26"/>
      <c r="G1399" s="26"/>
      <c r="H1399" s="26"/>
      <c r="I1399" s="26"/>
      <c r="J1399" s="26"/>
      <c r="K1399" s="26"/>
      <c r="L1399" s="26"/>
      <c r="M1399" s="26"/>
      <c r="N1399" s="26"/>
      <c r="O1399" s="26"/>
      <c r="P1399" s="26"/>
      <c r="Q1399"/>
      <c r="R1399"/>
      <c r="S1399"/>
      <c r="T1399"/>
      <c r="U1399"/>
      <c r="V1399"/>
      <c r="W1399"/>
      <c r="X1399"/>
      <c r="Y1399"/>
      <c r="Z1399"/>
      <c r="AA1399"/>
      <c r="AB1399"/>
      <c r="AC1399"/>
      <c r="AD1399"/>
      <c r="AE1399"/>
      <c r="AF1399"/>
      <c r="AG1399"/>
      <c r="AH1399"/>
    </row>
    <row r="1400" spans="1:34" ht="12.5" x14ac:dyDescent="0.25">
      <c r="A1400" s="26"/>
      <c r="B1400" s="26"/>
      <c r="C1400" s="26"/>
      <c r="D1400" s="26"/>
      <c r="E1400" s="26"/>
      <c r="F1400" s="26"/>
      <c r="G1400" s="26"/>
      <c r="H1400" s="26"/>
      <c r="I1400" s="26"/>
      <c r="J1400" s="26"/>
      <c r="K1400" s="26"/>
      <c r="L1400" s="26"/>
      <c r="M1400" s="26"/>
      <c r="N1400" s="26"/>
      <c r="O1400" s="26"/>
      <c r="P1400" s="26"/>
      <c r="Q1400"/>
      <c r="R1400"/>
      <c r="S1400"/>
      <c r="T1400"/>
      <c r="U1400"/>
      <c r="V1400"/>
      <c r="W1400"/>
      <c r="X1400"/>
      <c r="Y1400"/>
      <c r="Z1400"/>
      <c r="AA1400"/>
      <c r="AB1400"/>
      <c r="AC1400"/>
      <c r="AD1400"/>
      <c r="AE1400"/>
      <c r="AF1400"/>
      <c r="AG1400"/>
      <c r="AH1400"/>
    </row>
    <row r="1401" spans="1:34" ht="12.5" x14ac:dyDescent="0.25">
      <c r="A1401" s="26"/>
      <c r="B1401" s="26"/>
      <c r="C1401" s="26"/>
      <c r="D1401" s="26"/>
      <c r="E1401" s="26"/>
      <c r="F1401" s="26"/>
      <c r="G1401" s="26"/>
      <c r="H1401" s="26"/>
      <c r="I1401" s="26"/>
      <c r="J1401" s="26"/>
      <c r="K1401" s="26"/>
      <c r="L1401" s="26"/>
      <c r="M1401" s="26"/>
      <c r="N1401" s="26"/>
      <c r="O1401" s="26"/>
      <c r="P1401" s="26"/>
      <c r="Q1401"/>
      <c r="R1401"/>
      <c r="S1401"/>
      <c r="T1401"/>
      <c r="U1401"/>
      <c r="V1401"/>
      <c r="W1401"/>
      <c r="X1401"/>
      <c r="Y1401"/>
      <c r="Z1401"/>
      <c r="AA1401"/>
      <c r="AB1401"/>
      <c r="AC1401"/>
      <c r="AD1401"/>
      <c r="AE1401"/>
      <c r="AF1401"/>
      <c r="AG1401"/>
      <c r="AH1401"/>
    </row>
    <row r="1402" spans="1:34" ht="12.5" x14ac:dyDescent="0.25">
      <c r="A1402" s="26"/>
      <c r="B1402" s="26"/>
      <c r="C1402" s="26"/>
      <c r="D1402" s="26"/>
      <c r="E1402" s="26"/>
      <c r="F1402" s="26"/>
      <c r="G1402" s="26"/>
      <c r="H1402" s="26"/>
      <c r="I1402" s="26"/>
      <c r="J1402" s="26"/>
      <c r="K1402" s="26"/>
      <c r="L1402" s="26"/>
      <c r="M1402" s="26"/>
      <c r="N1402" s="26"/>
      <c r="O1402" s="26"/>
      <c r="P1402" s="26"/>
      <c r="Q1402"/>
      <c r="R1402"/>
      <c r="S1402"/>
      <c r="T1402"/>
      <c r="U1402"/>
      <c r="V1402"/>
      <c r="W1402"/>
      <c r="X1402"/>
      <c r="Y1402"/>
      <c r="Z1402"/>
      <c r="AA1402"/>
      <c r="AB1402"/>
      <c r="AC1402"/>
      <c r="AD1402"/>
      <c r="AE1402"/>
      <c r="AF1402"/>
      <c r="AG1402"/>
      <c r="AH1402"/>
    </row>
    <row r="1403" spans="1:34" ht="12.5" x14ac:dyDescent="0.25">
      <c r="A1403" s="26"/>
      <c r="B1403" s="26"/>
      <c r="C1403" s="26"/>
      <c r="D1403" s="26"/>
      <c r="E1403" s="26"/>
      <c r="F1403" s="26"/>
      <c r="G1403" s="26"/>
      <c r="H1403" s="26"/>
      <c r="I1403" s="26"/>
      <c r="J1403" s="26"/>
      <c r="K1403" s="26"/>
      <c r="L1403" s="26"/>
      <c r="M1403" s="26"/>
      <c r="N1403" s="26"/>
      <c r="O1403" s="26"/>
      <c r="P1403" s="26"/>
      <c r="Q1403"/>
      <c r="R1403"/>
      <c r="S1403"/>
      <c r="T1403"/>
      <c r="U1403"/>
      <c r="V1403"/>
      <c r="W1403"/>
      <c r="X1403"/>
      <c r="Y1403"/>
      <c r="Z1403"/>
      <c r="AA1403"/>
      <c r="AB1403"/>
      <c r="AC1403"/>
      <c r="AD1403"/>
      <c r="AE1403"/>
      <c r="AF1403"/>
      <c r="AG1403"/>
      <c r="AH1403"/>
    </row>
    <row r="1404" spans="1:34" ht="12.5" x14ac:dyDescent="0.25">
      <c r="A1404" s="26"/>
      <c r="B1404" s="26"/>
      <c r="C1404" s="26"/>
      <c r="D1404" s="26"/>
      <c r="E1404" s="26"/>
      <c r="F1404" s="26"/>
      <c r="G1404" s="26"/>
      <c r="H1404" s="26"/>
      <c r="I1404" s="26"/>
      <c r="J1404" s="26"/>
      <c r="K1404" s="26"/>
      <c r="L1404" s="26"/>
      <c r="M1404" s="26"/>
      <c r="N1404" s="26"/>
      <c r="O1404" s="26"/>
      <c r="P1404" s="26"/>
      <c r="Q1404"/>
      <c r="R1404"/>
      <c r="S1404"/>
      <c r="T1404"/>
      <c r="U1404"/>
      <c r="V1404"/>
      <c r="W1404"/>
      <c r="X1404"/>
      <c r="Y1404"/>
      <c r="Z1404"/>
      <c r="AA1404"/>
      <c r="AB1404"/>
      <c r="AC1404"/>
      <c r="AD1404"/>
      <c r="AE1404"/>
      <c r="AF1404"/>
      <c r="AG1404"/>
      <c r="AH1404"/>
    </row>
    <row r="1405" spans="1:34" ht="12.5" x14ac:dyDescent="0.25">
      <c r="A1405" s="26"/>
      <c r="B1405" s="26"/>
      <c r="C1405" s="26"/>
      <c r="D1405" s="26"/>
      <c r="E1405" s="26"/>
      <c r="F1405" s="26"/>
      <c r="G1405" s="26"/>
      <c r="H1405" s="26"/>
      <c r="I1405" s="26"/>
      <c r="J1405" s="26"/>
      <c r="K1405" s="26"/>
      <c r="L1405" s="26"/>
      <c r="M1405" s="26"/>
      <c r="N1405" s="26"/>
      <c r="O1405" s="26"/>
      <c r="P1405" s="26"/>
      <c r="Q1405"/>
      <c r="R1405"/>
      <c r="S1405"/>
      <c r="T1405"/>
      <c r="U1405"/>
      <c r="V1405"/>
      <c r="W1405"/>
      <c r="X1405"/>
      <c r="Y1405"/>
      <c r="Z1405"/>
      <c r="AA1405"/>
      <c r="AB1405"/>
      <c r="AC1405"/>
      <c r="AD1405"/>
      <c r="AE1405"/>
      <c r="AF1405"/>
      <c r="AG1405"/>
      <c r="AH1405"/>
    </row>
    <row r="1406" spans="1:34" ht="12.5" x14ac:dyDescent="0.25">
      <c r="A1406" s="26"/>
      <c r="B1406" s="26"/>
      <c r="C1406" s="26"/>
      <c r="D1406" s="26"/>
      <c r="E1406" s="26"/>
      <c r="F1406" s="26"/>
      <c r="G1406" s="26"/>
      <c r="H1406" s="26"/>
      <c r="I1406" s="26"/>
      <c r="J1406" s="26"/>
      <c r="K1406" s="26"/>
      <c r="L1406" s="26"/>
      <c r="M1406" s="26"/>
      <c r="N1406" s="26"/>
      <c r="O1406" s="26"/>
      <c r="P1406" s="26"/>
      <c r="Q1406"/>
      <c r="R1406"/>
      <c r="S1406"/>
      <c r="T1406"/>
      <c r="U1406"/>
      <c r="V1406"/>
      <c r="W1406"/>
      <c r="X1406"/>
      <c r="Y1406"/>
      <c r="Z1406"/>
      <c r="AA1406"/>
      <c r="AB1406"/>
      <c r="AC1406"/>
      <c r="AD1406"/>
      <c r="AE1406"/>
      <c r="AF1406"/>
      <c r="AG1406"/>
      <c r="AH1406"/>
    </row>
    <row r="1407" spans="1:34" ht="12.5" x14ac:dyDescent="0.25">
      <c r="A1407" s="26"/>
      <c r="B1407" s="26"/>
      <c r="C1407" s="26"/>
      <c r="D1407" s="26"/>
      <c r="E1407" s="26"/>
      <c r="F1407" s="26"/>
      <c r="G1407" s="26"/>
      <c r="H1407" s="26"/>
      <c r="I1407" s="26"/>
      <c r="J1407" s="26"/>
      <c r="K1407" s="26"/>
      <c r="L1407" s="26"/>
      <c r="M1407" s="26"/>
      <c r="N1407" s="26"/>
      <c r="O1407" s="26"/>
      <c r="P1407" s="26"/>
      <c r="Q1407"/>
      <c r="R1407"/>
      <c r="S1407"/>
      <c r="T1407"/>
      <c r="U1407"/>
      <c r="V1407"/>
      <c r="W1407"/>
      <c r="X1407"/>
      <c r="Y1407"/>
      <c r="Z1407"/>
      <c r="AA1407"/>
      <c r="AB1407"/>
      <c r="AC1407"/>
      <c r="AD1407"/>
      <c r="AE1407"/>
      <c r="AF1407"/>
      <c r="AG1407"/>
      <c r="AH1407"/>
    </row>
    <row r="1408" spans="1:34" ht="12.5" x14ac:dyDescent="0.25">
      <c r="A1408" s="26"/>
      <c r="B1408" s="26"/>
      <c r="C1408" s="26"/>
      <c r="D1408" s="26"/>
      <c r="E1408" s="26"/>
      <c r="F1408" s="26"/>
      <c r="G1408" s="26"/>
      <c r="H1408" s="26"/>
      <c r="I1408" s="26"/>
      <c r="J1408" s="26"/>
      <c r="K1408" s="26"/>
      <c r="L1408" s="26"/>
      <c r="M1408" s="26"/>
      <c r="N1408" s="26"/>
      <c r="O1408" s="26"/>
      <c r="P1408" s="26"/>
      <c r="Q1408"/>
      <c r="R1408"/>
      <c r="S1408"/>
      <c r="T1408"/>
      <c r="U1408"/>
      <c r="V1408"/>
      <c r="W1408"/>
      <c r="X1408"/>
      <c r="Y1408"/>
      <c r="Z1408"/>
      <c r="AA1408"/>
      <c r="AB1408"/>
      <c r="AC1408"/>
      <c r="AD1408"/>
      <c r="AE1408"/>
      <c r="AF1408"/>
      <c r="AG1408"/>
      <c r="AH1408"/>
    </row>
    <row r="1409" spans="1:34" ht="12.5" x14ac:dyDescent="0.25">
      <c r="A1409" s="26"/>
      <c r="B1409" s="26"/>
      <c r="C1409" s="26"/>
      <c r="D1409" s="26"/>
      <c r="E1409" s="26"/>
      <c r="F1409" s="26"/>
      <c r="G1409" s="26"/>
      <c r="H1409" s="26"/>
      <c r="I1409" s="26"/>
      <c r="J1409" s="26"/>
      <c r="K1409" s="26"/>
      <c r="L1409" s="26"/>
      <c r="M1409" s="26"/>
      <c r="N1409" s="26"/>
      <c r="O1409" s="26"/>
      <c r="P1409" s="26"/>
      <c r="Q1409"/>
      <c r="R1409"/>
      <c r="S1409"/>
      <c r="T1409"/>
      <c r="U1409"/>
      <c r="V1409"/>
      <c r="W1409"/>
      <c r="X1409"/>
      <c r="Y1409"/>
      <c r="Z1409"/>
      <c r="AA1409"/>
      <c r="AB1409"/>
      <c r="AC1409"/>
      <c r="AD1409"/>
      <c r="AE1409"/>
      <c r="AF1409"/>
      <c r="AG1409"/>
      <c r="AH1409"/>
    </row>
    <row r="1410" spans="1:34" ht="12.5" x14ac:dyDescent="0.25">
      <c r="A1410" s="26"/>
      <c r="B1410" s="26"/>
      <c r="C1410" s="26"/>
      <c r="D1410" s="26"/>
      <c r="E1410" s="26"/>
      <c r="F1410" s="26"/>
      <c r="G1410" s="26"/>
      <c r="H1410" s="26"/>
      <c r="I1410" s="26"/>
      <c r="J1410" s="26"/>
      <c r="K1410" s="26"/>
      <c r="L1410" s="26"/>
      <c r="M1410" s="26"/>
      <c r="N1410" s="26"/>
      <c r="O1410" s="26"/>
      <c r="P1410" s="26"/>
      <c r="Q1410"/>
      <c r="R1410"/>
      <c r="S1410"/>
      <c r="T1410"/>
      <c r="U1410"/>
      <c r="V1410"/>
      <c r="W1410"/>
      <c r="X1410"/>
      <c r="Y1410"/>
      <c r="Z1410"/>
      <c r="AA1410"/>
      <c r="AB1410"/>
      <c r="AC1410"/>
      <c r="AD1410"/>
      <c r="AE1410"/>
      <c r="AF1410"/>
      <c r="AG1410"/>
      <c r="AH1410"/>
    </row>
    <row r="1411" spans="1:34" ht="12.5" x14ac:dyDescent="0.25">
      <c r="A1411" s="26"/>
      <c r="B1411" s="26"/>
      <c r="C1411" s="26"/>
      <c r="D1411" s="26"/>
      <c r="E1411" s="26"/>
      <c r="F1411" s="26"/>
      <c r="G1411" s="26"/>
      <c r="H1411" s="26"/>
      <c r="I1411" s="26"/>
      <c r="J1411" s="26"/>
      <c r="K1411" s="26"/>
      <c r="L1411" s="26"/>
      <c r="M1411" s="26"/>
      <c r="N1411" s="26"/>
      <c r="O1411" s="26"/>
      <c r="P1411" s="26"/>
      <c r="Q1411"/>
      <c r="R1411"/>
      <c r="S1411"/>
      <c r="T1411"/>
      <c r="U1411"/>
      <c r="V1411"/>
      <c r="W1411"/>
      <c r="X1411"/>
      <c r="Y1411"/>
      <c r="Z1411"/>
      <c r="AA1411"/>
      <c r="AB1411"/>
      <c r="AC1411"/>
      <c r="AD1411"/>
      <c r="AE1411"/>
      <c r="AF1411"/>
      <c r="AG1411"/>
      <c r="AH1411"/>
    </row>
    <row r="1412" spans="1:34" ht="12.5" x14ac:dyDescent="0.25">
      <c r="A1412" s="26"/>
      <c r="B1412" s="26"/>
      <c r="C1412" s="26"/>
      <c r="D1412" s="26"/>
      <c r="E1412" s="26"/>
      <c r="F1412" s="26"/>
      <c r="G1412" s="26"/>
      <c r="H1412" s="26"/>
      <c r="I1412" s="26"/>
      <c r="J1412" s="26"/>
      <c r="K1412" s="26"/>
      <c r="L1412" s="26"/>
      <c r="M1412" s="26"/>
      <c r="N1412" s="26"/>
      <c r="O1412" s="26"/>
      <c r="P1412" s="26"/>
      <c r="Q1412"/>
      <c r="R1412"/>
      <c r="S1412"/>
      <c r="T1412"/>
      <c r="U1412"/>
      <c r="V1412"/>
      <c r="W1412"/>
      <c r="X1412"/>
      <c r="Y1412"/>
      <c r="Z1412"/>
      <c r="AA1412"/>
      <c r="AB1412"/>
      <c r="AC1412"/>
      <c r="AD1412"/>
      <c r="AE1412"/>
      <c r="AF1412"/>
      <c r="AG1412"/>
      <c r="AH1412"/>
    </row>
    <row r="1413" spans="1:34" ht="12.5" x14ac:dyDescent="0.25">
      <c r="A1413" s="26"/>
      <c r="B1413" s="26"/>
      <c r="C1413" s="26"/>
      <c r="D1413" s="26"/>
      <c r="E1413" s="26"/>
      <c r="F1413" s="26"/>
      <c r="G1413" s="26"/>
      <c r="H1413" s="26"/>
      <c r="I1413" s="26"/>
      <c r="J1413" s="26"/>
      <c r="K1413" s="26"/>
      <c r="L1413" s="26"/>
      <c r="M1413" s="26"/>
      <c r="N1413" s="26"/>
      <c r="O1413" s="26"/>
      <c r="P1413" s="26"/>
      <c r="Q1413"/>
      <c r="R1413"/>
      <c r="S1413"/>
      <c r="T1413"/>
      <c r="U1413"/>
      <c r="V1413"/>
      <c r="W1413"/>
      <c r="X1413"/>
      <c r="Y1413"/>
      <c r="Z1413"/>
      <c r="AA1413"/>
      <c r="AB1413"/>
      <c r="AC1413"/>
      <c r="AD1413"/>
      <c r="AE1413"/>
      <c r="AF1413"/>
      <c r="AG1413"/>
      <c r="AH1413"/>
    </row>
    <row r="1414" spans="1:34" ht="12.5" x14ac:dyDescent="0.25">
      <c r="A1414" s="26"/>
      <c r="B1414" s="26"/>
      <c r="C1414" s="26"/>
      <c r="D1414" s="26"/>
      <c r="E1414" s="26"/>
      <c r="F1414" s="26"/>
      <c r="G1414" s="26"/>
      <c r="H1414" s="26"/>
      <c r="I1414" s="26"/>
      <c r="J1414" s="26"/>
      <c r="K1414" s="26"/>
      <c r="L1414" s="26"/>
      <c r="M1414" s="26"/>
      <c r="N1414" s="26"/>
      <c r="O1414" s="26"/>
      <c r="P1414" s="26"/>
      <c r="Q1414"/>
      <c r="R1414"/>
      <c r="S1414"/>
      <c r="T1414"/>
      <c r="U1414"/>
      <c r="V1414"/>
      <c r="W1414"/>
      <c r="X1414"/>
      <c r="Y1414"/>
      <c r="Z1414"/>
      <c r="AA1414"/>
      <c r="AB1414"/>
      <c r="AC1414"/>
      <c r="AD1414"/>
      <c r="AE1414"/>
      <c r="AF1414"/>
      <c r="AG1414"/>
      <c r="AH1414"/>
    </row>
    <row r="1415" spans="1:34" ht="12.5" x14ac:dyDescent="0.25">
      <c r="A1415" s="26"/>
      <c r="B1415" s="26"/>
    </row>
    <row r="1416" spans="1:34" ht="12.5" x14ac:dyDescent="0.25">
      <c r="A1416" s="26"/>
      <c r="B1416" s="26"/>
    </row>
    <row r="1417" spans="1:34" ht="12.5" x14ac:dyDescent="0.25">
      <c r="A1417" s="26"/>
      <c r="B1417" s="26"/>
    </row>
    <row r="1418" spans="1:34" ht="12.5" x14ac:dyDescent="0.25">
      <c r="A1418" s="26"/>
      <c r="B1418" s="26"/>
    </row>
    <row r="1419" spans="1:34" ht="12.5" x14ac:dyDescent="0.25">
      <c r="A1419" s="26"/>
      <c r="B1419" s="26"/>
    </row>
    <row r="1420" spans="1:34" ht="12.5" x14ac:dyDescent="0.25">
      <c r="A1420" s="26"/>
      <c r="B1420" s="26"/>
    </row>
    <row r="1421" spans="1:34" ht="12.5" x14ac:dyDescent="0.25">
      <c r="A1421" s="26"/>
      <c r="B1421" s="26"/>
    </row>
    <row r="1422" spans="1:34" ht="12.5" x14ac:dyDescent="0.25">
      <c r="A1422" s="26"/>
      <c r="B1422" s="26"/>
    </row>
    <row r="1423" spans="1:34" ht="12.5" x14ac:dyDescent="0.25">
      <c r="A1423" s="26"/>
      <c r="B1423" s="26"/>
    </row>
    <row r="1424" spans="1:34" ht="12.5" x14ac:dyDescent="0.25">
      <c r="A1424" s="26"/>
      <c r="B1424" s="26"/>
    </row>
    <row r="1425" spans="1:2" ht="12.5" x14ac:dyDescent="0.25">
      <c r="A1425" s="26"/>
      <c r="B1425" s="26"/>
    </row>
    <row r="1426" spans="1:2" ht="12.5" x14ac:dyDescent="0.25">
      <c r="A1426" s="26"/>
      <c r="B1426" s="26"/>
    </row>
    <row r="1427" spans="1:2" ht="12.5" x14ac:dyDescent="0.25">
      <c r="A1427" s="26"/>
      <c r="B1427" s="26"/>
    </row>
    <row r="1428" spans="1:2" ht="12.5" x14ac:dyDescent="0.25">
      <c r="A1428" s="26"/>
      <c r="B1428" s="26"/>
    </row>
    <row r="1429" spans="1:2" ht="12.5" x14ac:dyDescent="0.25">
      <c r="A1429" s="26"/>
      <c r="B1429" s="26"/>
    </row>
    <row r="1430" spans="1:2" ht="12.5" x14ac:dyDescent="0.25">
      <c r="A1430" s="26"/>
      <c r="B1430" s="26"/>
    </row>
    <row r="1431" spans="1:2" ht="12.5" x14ac:dyDescent="0.25">
      <c r="A1431" s="26"/>
      <c r="B1431" s="26"/>
    </row>
    <row r="1432" spans="1:2" ht="12.5" x14ac:dyDescent="0.25">
      <c r="A1432" s="26"/>
      <c r="B1432" s="26"/>
    </row>
    <row r="1433" spans="1:2" ht="12.5" x14ac:dyDescent="0.25">
      <c r="A1433" s="26"/>
      <c r="B1433" s="26"/>
    </row>
    <row r="1434" spans="1:2" ht="12.5" x14ac:dyDescent="0.25">
      <c r="A1434" s="26"/>
      <c r="B1434" s="26"/>
    </row>
    <row r="1435" spans="1:2" ht="12.5" x14ac:dyDescent="0.25">
      <c r="A1435" s="26"/>
      <c r="B1435" s="26"/>
    </row>
    <row r="1436" spans="1:2" ht="12.5" x14ac:dyDescent="0.25">
      <c r="A1436" s="26"/>
      <c r="B1436" s="26"/>
    </row>
    <row r="1437" spans="1:2" ht="12.5" x14ac:dyDescent="0.25">
      <c r="A1437" s="26"/>
      <c r="B1437" s="26"/>
    </row>
    <row r="1438" spans="1:2" ht="12.5" x14ac:dyDescent="0.25">
      <c r="A1438" s="26"/>
      <c r="B1438" s="26"/>
    </row>
    <row r="1439" spans="1:2" ht="12.5" x14ac:dyDescent="0.25">
      <c r="A1439" s="26"/>
      <c r="B1439" s="26"/>
    </row>
    <row r="1440" spans="1:2" ht="12.5" x14ac:dyDescent="0.25">
      <c r="A1440" s="26"/>
      <c r="B1440" s="26"/>
    </row>
    <row r="1441" spans="1:2" ht="12.5" x14ac:dyDescent="0.25">
      <c r="A1441" s="26"/>
      <c r="B1441" s="26"/>
    </row>
    <row r="1442" spans="1:2" ht="12.5" x14ac:dyDescent="0.25">
      <c r="A1442" s="26"/>
      <c r="B1442" s="26"/>
    </row>
    <row r="1443" spans="1:2" ht="12.5" x14ac:dyDescent="0.25">
      <c r="A1443" s="26"/>
      <c r="B1443" s="26"/>
    </row>
    <row r="1444" spans="1:2" ht="12.5" x14ac:dyDescent="0.25">
      <c r="A1444" s="26"/>
      <c r="B1444" s="26"/>
    </row>
    <row r="1445" spans="1:2" ht="12.5" x14ac:dyDescent="0.25">
      <c r="A1445" s="26"/>
      <c r="B1445" s="26"/>
    </row>
    <row r="1446" spans="1:2" ht="12.5" x14ac:dyDescent="0.25">
      <c r="A1446" s="26"/>
      <c r="B1446" s="26"/>
    </row>
    <row r="1447" spans="1:2" ht="12.5" x14ac:dyDescent="0.25">
      <c r="A1447" s="26"/>
      <c r="B1447" s="26"/>
    </row>
    <row r="1448" spans="1:2" ht="12.5" x14ac:dyDescent="0.25">
      <c r="A1448" s="26"/>
      <c r="B1448" s="26"/>
    </row>
    <row r="1449" spans="1:2" ht="12.5" x14ac:dyDescent="0.25">
      <c r="A1449" s="26"/>
      <c r="B1449" s="26"/>
    </row>
    <row r="1450" spans="1:2" ht="12.5" x14ac:dyDescent="0.25">
      <c r="A1450" s="26"/>
      <c r="B1450" s="26"/>
    </row>
    <row r="1451" spans="1:2" ht="12.5" x14ac:dyDescent="0.25">
      <c r="A1451" s="26"/>
      <c r="B1451" s="26"/>
    </row>
    <row r="1452" spans="1:2" ht="12.5" x14ac:dyDescent="0.25">
      <c r="A1452" s="26"/>
      <c r="B1452" s="26"/>
    </row>
    <row r="1453" spans="1:2" ht="12.5" x14ac:dyDescent="0.25">
      <c r="A1453" s="26"/>
      <c r="B1453" s="26"/>
    </row>
    <row r="1454" spans="1:2" ht="12.5" x14ac:dyDescent="0.25">
      <c r="A1454" s="26"/>
      <c r="B1454" s="26"/>
    </row>
    <row r="1455" spans="1:2" ht="12.5" x14ac:dyDescent="0.25">
      <c r="A1455" s="26"/>
      <c r="B1455" s="26"/>
    </row>
    <row r="1456" spans="1:2" ht="12.5" x14ac:dyDescent="0.25">
      <c r="A1456" s="26"/>
      <c r="B1456" s="26"/>
    </row>
    <row r="1457" spans="1:2" ht="12.5" x14ac:dyDescent="0.25">
      <c r="A1457" s="26"/>
      <c r="B1457" s="26"/>
    </row>
    <row r="1458" spans="1:2" ht="12.5" x14ac:dyDescent="0.25">
      <c r="A1458" s="26"/>
      <c r="B1458" s="26"/>
    </row>
    <row r="1459" spans="1:2" ht="12.5" x14ac:dyDescent="0.25">
      <c r="A1459" s="26"/>
      <c r="B1459" s="26"/>
    </row>
    <row r="1460" spans="1:2" ht="12.5" x14ac:dyDescent="0.25">
      <c r="A1460" s="26"/>
      <c r="B1460" s="26"/>
    </row>
    <row r="1461" spans="1:2" ht="12.5" x14ac:dyDescent="0.25">
      <c r="A1461" s="26"/>
      <c r="B1461" s="26"/>
    </row>
    <row r="1462" spans="1:2" ht="12.5" x14ac:dyDescent="0.25">
      <c r="A1462" s="26"/>
      <c r="B1462" s="26"/>
    </row>
    <row r="1463" spans="1:2" ht="12.5" x14ac:dyDescent="0.25">
      <c r="A1463" s="26"/>
      <c r="B1463" s="26"/>
    </row>
    <row r="1464" spans="1:2" ht="12.5" x14ac:dyDescent="0.25">
      <c r="A1464" s="26"/>
      <c r="B1464" s="26"/>
    </row>
    <row r="1465" spans="1:2" ht="12.5" x14ac:dyDescent="0.25">
      <c r="A1465" s="26"/>
      <c r="B1465" s="26"/>
    </row>
    <row r="1466" spans="1:2" ht="12.5" x14ac:dyDescent="0.25">
      <c r="A1466" s="26"/>
      <c r="B1466" s="26"/>
    </row>
    <row r="1467" spans="1:2" ht="12.5" x14ac:dyDescent="0.25">
      <c r="A1467" s="26"/>
      <c r="B1467" s="26"/>
    </row>
    <row r="1468" spans="1:2" ht="12.5" x14ac:dyDescent="0.25">
      <c r="A1468" s="26"/>
      <c r="B1468" s="26"/>
    </row>
    <row r="1469" spans="1:2" ht="12.5" x14ac:dyDescent="0.25">
      <c r="A1469" s="26"/>
      <c r="B1469" s="26"/>
    </row>
    <row r="1470" spans="1:2" ht="12.5" x14ac:dyDescent="0.25">
      <c r="A1470" s="26"/>
      <c r="B1470" s="26"/>
    </row>
    <row r="1471" spans="1:2" ht="12.5" x14ac:dyDescent="0.25">
      <c r="A1471" s="26"/>
      <c r="B1471" s="26"/>
    </row>
    <row r="1472" spans="1:2" ht="12.5" x14ac:dyDescent="0.25">
      <c r="A1472" s="26"/>
      <c r="B1472" s="26"/>
    </row>
    <row r="1473" spans="1:2" ht="12.5" x14ac:dyDescent="0.25">
      <c r="A1473" s="26"/>
      <c r="B1473" s="26"/>
    </row>
    <row r="1474" spans="1:2" ht="12.5" x14ac:dyDescent="0.25">
      <c r="A1474" s="26"/>
      <c r="B1474" s="26"/>
    </row>
    <row r="1475" spans="1:2" ht="12.5" x14ac:dyDescent="0.25">
      <c r="A1475" s="26"/>
      <c r="B1475" s="26"/>
    </row>
    <row r="1476" spans="1:2" ht="12.5" x14ac:dyDescent="0.25">
      <c r="A1476" s="26"/>
      <c r="B1476" s="26"/>
    </row>
    <row r="1477" spans="1:2" ht="12.5" x14ac:dyDescent="0.25">
      <c r="A1477" s="26"/>
      <c r="B1477" s="26"/>
    </row>
    <row r="1478" spans="1:2" ht="12.5" x14ac:dyDescent="0.25">
      <c r="A1478" s="26"/>
      <c r="B1478" s="26"/>
    </row>
    <row r="1479" spans="1:2" ht="12.5" x14ac:dyDescent="0.25">
      <c r="A1479" s="26"/>
      <c r="B1479" s="26"/>
    </row>
    <row r="1480" spans="1:2" ht="12.5" x14ac:dyDescent="0.25">
      <c r="A1480" s="26"/>
      <c r="B1480" s="26"/>
    </row>
    <row r="1481" spans="1:2" ht="12.5" x14ac:dyDescent="0.25">
      <c r="A1481" s="26"/>
      <c r="B1481" s="26"/>
    </row>
    <row r="1482" spans="1:2" ht="12.5" x14ac:dyDescent="0.25">
      <c r="A1482" s="26"/>
      <c r="B1482" s="26"/>
    </row>
    <row r="1483" spans="1:2" ht="12.5" x14ac:dyDescent="0.25">
      <c r="A1483" s="26"/>
      <c r="B1483" s="26"/>
    </row>
    <row r="1484" spans="1:2" ht="12.5" x14ac:dyDescent="0.25">
      <c r="A1484" s="26"/>
      <c r="B1484" s="26"/>
    </row>
    <row r="1485" spans="1:2" ht="12.5" x14ac:dyDescent="0.25">
      <c r="A1485" s="26"/>
      <c r="B1485" s="26"/>
    </row>
    <row r="1486" spans="1:2" ht="12.5" x14ac:dyDescent="0.25">
      <c r="A1486" s="26"/>
      <c r="B1486" s="26"/>
    </row>
    <row r="1487" spans="1:2" ht="12.5" x14ac:dyDescent="0.25">
      <c r="A1487" s="26"/>
      <c r="B1487" s="26"/>
    </row>
    <row r="1488" spans="1:2" ht="12.5" x14ac:dyDescent="0.25">
      <c r="A1488" s="26"/>
      <c r="B1488" s="26"/>
    </row>
    <row r="1489" spans="1:2" ht="12.5" x14ac:dyDescent="0.25">
      <c r="A1489" s="26"/>
      <c r="B1489" s="26"/>
    </row>
    <row r="1490" spans="1:2" ht="12.5" x14ac:dyDescent="0.25">
      <c r="A1490" s="26"/>
      <c r="B1490" s="26"/>
    </row>
    <row r="1491" spans="1:2" ht="12.5" x14ac:dyDescent="0.25">
      <c r="A1491" s="26"/>
      <c r="B1491" s="26"/>
    </row>
    <row r="1492" spans="1:2" ht="12.5" x14ac:dyDescent="0.25">
      <c r="A1492" s="26"/>
      <c r="B1492" s="26"/>
    </row>
    <row r="1493" spans="1:2" ht="12.5" x14ac:dyDescent="0.25">
      <c r="A1493" s="26"/>
      <c r="B1493" s="26"/>
    </row>
    <row r="1494" spans="1:2" ht="12.5" x14ac:dyDescent="0.25">
      <c r="A1494" s="26"/>
      <c r="B1494" s="26"/>
    </row>
    <row r="1495" spans="1:2" ht="12.5" x14ac:dyDescent="0.25">
      <c r="A1495" s="26"/>
      <c r="B1495" s="26"/>
    </row>
    <row r="1496" spans="1:2" ht="12.5" x14ac:dyDescent="0.25">
      <c r="A1496" s="26"/>
      <c r="B1496" s="26"/>
    </row>
    <row r="1497" spans="1:2" ht="12.5" x14ac:dyDescent="0.25">
      <c r="A1497" s="26"/>
      <c r="B1497" s="26"/>
    </row>
    <row r="1498" spans="1:2" ht="12.5" x14ac:dyDescent="0.25">
      <c r="A1498" s="26"/>
      <c r="B1498" s="26"/>
    </row>
    <row r="1499" spans="1:2" ht="12.5" x14ac:dyDescent="0.25">
      <c r="A1499" s="26"/>
      <c r="B1499" s="26"/>
    </row>
    <row r="1500" spans="1:2" ht="12.5" x14ac:dyDescent="0.25">
      <c r="A1500" s="26"/>
      <c r="B1500" s="26"/>
    </row>
    <row r="1501" spans="1:2" ht="12.5" x14ac:dyDescent="0.25">
      <c r="A1501" s="26"/>
      <c r="B1501" s="26"/>
    </row>
    <row r="1502" spans="1:2" ht="12.5" x14ac:dyDescent="0.25">
      <c r="A1502" s="26"/>
      <c r="B1502" s="26"/>
    </row>
    <row r="1503" spans="1:2" ht="12.5" x14ac:dyDescent="0.25">
      <c r="A1503" s="26"/>
      <c r="B1503" s="26"/>
    </row>
    <row r="1504" spans="1:2" ht="12.5" x14ac:dyDescent="0.25">
      <c r="A1504" s="26"/>
      <c r="B1504" s="26"/>
    </row>
    <row r="1505" spans="1:2" ht="12.5" x14ac:dyDescent="0.25">
      <c r="A1505" s="26"/>
      <c r="B1505" s="26"/>
    </row>
    <row r="1506" spans="1:2" ht="12.5" x14ac:dyDescent="0.25">
      <c r="A1506" s="26"/>
      <c r="B1506" s="26"/>
    </row>
    <row r="1507" spans="1:2" ht="12.5" x14ac:dyDescent="0.25">
      <c r="A1507" s="26"/>
      <c r="B1507" s="26"/>
    </row>
    <row r="1508" spans="1:2" ht="12.5" x14ac:dyDescent="0.25">
      <c r="A1508" s="26"/>
      <c r="B1508" s="26"/>
    </row>
    <row r="1509" spans="1:2" ht="12.5" x14ac:dyDescent="0.25">
      <c r="A1509" s="26"/>
      <c r="B1509" s="26"/>
    </row>
    <row r="1510" spans="1:2" ht="12.5" x14ac:dyDescent="0.25">
      <c r="A1510" s="26"/>
      <c r="B1510" s="26"/>
    </row>
    <row r="1511" spans="1:2" ht="12.5" x14ac:dyDescent="0.25">
      <c r="A1511" s="26"/>
      <c r="B1511" s="26"/>
    </row>
    <row r="1512" spans="1:2" ht="12.5" x14ac:dyDescent="0.25">
      <c r="A1512" s="26"/>
      <c r="B1512" s="26"/>
    </row>
    <row r="1513" spans="1:2" ht="12.5" x14ac:dyDescent="0.25">
      <c r="A1513" s="26"/>
      <c r="B1513" s="26"/>
    </row>
    <row r="1514" spans="1:2" ht="12.5" x14ac:dyDescent="0.25">
      <c r="A1514" s="26"/>
      <c r="B1514" s="26"/>
    </row>
    <row r="1515" spans="1:2" ht="12.5" x14ac:dyDescent="0.25">
      <c r="A1515" s="26"/>
      <c r="B1515" s="26"/>
    </row>
    <row r="1516" spans="1:2" ht="12.5" x14ac:dyDescent="0.25">
      <c r="A1516" s="26"/>
      <c r="B1516" s="26"/>
    </row>
    <row r="1517" spans="1:2" ht="12.5" x14ac:dyDescent="0.25">
      <c r="A1517" s="26"/>
      <c r="B1517" s="26"/>
    </row>
    <row r="1518" spans="1:2" ht="12.5" x14ac:dyDescent="0.25">
      <c r="A1518" s="26"/>
      <c r="B1518" s="26"/>
    </row>
    <row r="1519" spans="1:2" ht="12.5" x14ac:dyDescent="0.25">
      <c r="A1519" s="26"/>
      <c r="B1519" s="26"/>
    </row>
    <row r="1520" spans="1:2" ht="12.5" x14ac:dyDescent="0.25">
      <c r="A1520" s="26"/>
      <c r="B1520" s="26"/>
    </row>
    <row r="1521" spans="1:2" ht="12.5" x14ac:dyDescent="0.25">
      <c r="A1521" s="26"/>
      <c r="B1521" s="26"/>
    </row>
    <row r="1522" spans="1:2" ht="12.5" x14ac:dyDescent="0.25">
      <c r="A1522" s="26"/>
      <c r="B1522" s="26"/>
    </row>
    <row r="1523" spans="1:2" ht="12.5" x14ac:dyDescent="0.25">
      <c r="A1523" s="26"/>
      <c r="B1523" s="26"/>
    </row>
    <row r="1524" spans="1:2" ht="12.5" x14ac:dyDescent="0.25">
      <c r="A1524" s="26"/>
      <c r="B1524" s="26"/>
    </row>
    <row r="1525" spans="1:2" ht="12.5" x14ac:dyDescent="0.25">
      <c r="A1525" s="26"/>
      <c r="B1525" s="26"/>
    </row>
    <row r="1526" spans="1:2" ht="12.5" x14ac:dyDescent="0.25">
      <c r="A1526" s="26"/>
      <c r="B1526" s="26"/>
    </row>
    <row r="1527" spans="1:2" ht="12.5" x14ac:dyDescent="0.25">
      <c r="A1527" s="26"/>
      <c r="B1527" s="26"/>
    </row>
    <row r="1528" spans="1:2" ht="12.5" x14ac:dyDescent="0.25">
      <c r="A1528" s="26"/>
      <c r="B1528" s="26"/>
    </row>
    <row r="1529" spans="1:2" ht="12.5" x14ac:dyDescent="0.25">
      <c r="A1529" s="26"/>
      <c r="B1529" s="26"/>
    </row>
    <row r="1530" spans="1:2" ht="12.5" x14ac:dyDescent="0.25">
      <c r="A1530" s="26"/>
      <c r="B1530" s="26"/>
    </row>
    <row r="1531" spans="1:2" ht="12.5" x14ac:dyDescent="0.25">
      <c r="A1531" s="26"/>
      <c r="B1531" s="26"/>
    </row>
    <row r="1532" spans="1:2" ht="12.5" x14ac:dyDescent="0.25">
      <c r="A1532" s="26"/>
      <c r="B1532" s="26"/>
    </row>
    <row r="1533" spans="1:2" ht="12.5" x14ac:dyDescent="0.25">
      <c r="A1533" s="26"/>
      <c r="B1533" s="26"/>
    </row>
    <row r="1534" spans="1:2" ht="12.5" x14ac:dyDescent="0.25">
      <c r="A1534" s="26"/>
      <c r="B1534" s="26"/>
    </row>
    <row r="1535" spans="1:2" ht="12.5" x14ac:dyDescent="0.25">
      <c r="A1535" s="26"/>
      <c r="B1535" s="26"/>
    </row>
    <row r="1536" spans="1:2" ht="12.5" x14ac:dyDescent="0.25">
      <c r="A1536" s="26"/>
      <c r="B1536" s="26"/>
    </row>
    <row r="1537" spans="1:2" ht="12.5" x14ac:dyDescent="0.25">
      <c r="A1537" s="26"/>
      <c r="B1537" s="26"/>
    </row>
    <row r="1538" spans="1:2" ht="12.5" x14ac:dyDescent="0.25">
      <c r="A1538" s="26"/>
      <c r="B1538" s="26"/>
    </row>
    <row r="1539" spans="1:2" ht="12.5" x14ac:dyDescent="0.25">
      <c r="A1539" s="26"/>
      <c r="B1539" s="26"/>
    </row>
    <row r="1540" spans="1:2" ht="12.5" x14ac:dyDescent="0.25">
      <c r="A1540" s="26"/>
      <c r="B1540" s="26"/>
    </row>
    <row r="1541" spans="1:2" ht="12.5" x14ac:dyDescent="0.25">
      <c r="A1541" s="26"/>
      <c r="B1541" s="26"/>
    </row>
    <row r="1542" spans="1:2" ht="12.5" x14ac:dyDescent="0.25">
      <c r="A1542" s="26"/>
      <c r="B1542" s="26"/>
    </row>
    <row r="1543" spans="1:2" ht="12.5" x14ac:dyDescent="0.25">
      <c r="A1543" s="26"/>
      <c r="B1543" s="26"/>
    </row>
    <row r="1544" spans="1:2" ht="12.5" x14ac:dyDescent="0.25">
      <c r="A1544" s="26"/>
      <c r="B1544" s="26"/>
    </row>
    <row r="1545" spans="1:2" ht="12.5" x14ac:dyDescent="0.25">
      <c r="A1545" s="26"/>
      <c r="B1545" s="26"/>
    </row>
    <row r="1546" spans="1:2" ht="12.5" x14ac:dyDescent="0.25">
      <c r="A1546" s="26"/>
      <c r="B1546" s="26"/>
    </row>
    <row r="1547" spans="1:2" ht="12.5" x14ac:dyDescent="0.25">
      <c r="A1547" s="26"/>
      <c r="B1547" s="26"/>
    </row>
    <row r="1548" spans="1:2" ht="12.5" x14ac:dyDescent="0.25">
      <c r="A1548" s="26"/>
      <c r="B1548" s="26"/>
    </row>
    <row r="1549" spans="1:2" ht="12.5" x14ac:dyDescent="0.25">
      <c r="A1549" s="26"/>
      <c r="B1549" s="26"/>
    </row>
    <row r="1550" spans="1:2" ht="12.5" x14ac:dyDescent="0.25">
      <c r="A1550" s="26"/>
      <c r="B1550" s="26"/>
    </row>
    <row r="1551" spans="1:2" ht="12.5" x14ac:dyDescent="0.25">
      <c r="A1551" s="26"/>
      <c r="B1551" s="26"/>
    </row>
    <row r="1552" spans="1:2" ht="12.5" x14ac:dyDescent="0.25">
      <c r="A1552" s="26"/>
      <c r="B1552" s="26"/>
    </row>
    <row r="1553" spans="1:2" ht="12.5" x14ac:dyDescent="0.25">
      <c r="A1553" s="26"/>
      <c r="B1553" s="26"/>
    </row>
    <row r="1554" spans="1:2" ht="12.5" x14ac:dyDescent="0.25">
      <c r="A1554" s="26"/>
      <c r="B1554" s="26"/>
    </row>
    <row r="1555" spans="1:2" ht="12.5" x14ac:dyDescent="0.25">
      <c r="A1555" s="26"/>
      <c r="B1555" s="26"/>
    </row>
    <row r="1556" spans="1:2" ht="12.5" x14ac:dyDescent="0.25">
      <c r="A1556" s="26"/>
      <c r="B1556" s="26"/>
    </row>
    <row r="1557" spans="1:2" ht="12.5" x14ac:dyDescent="0.25">
      <c r="A1557" s="26"/>
      <c r="B1557" s="26"/>
    </row>
    <row r="1558" spans="1:2" ht="12.5" x14ac:dyDescent="0.25">
      <c r="A1558" s="26"/>
      <c r="B1558" s="26"/>
    </row>
    <row r="1559" spans="1:2" ht="12.5" x14ac:dyDescent="0.25">
      <c r="A1559" s="26"/>
      <c r="B1559" s="26"/>
    </row>
    <row r="1560" spans="1:2" ht="12.5" x14ac:dyDescent="0.25">
      <c r="A1560" s="26"/>
      <c r="B1560" s="26"/>
    </row>
    <row r="1561" spans="1:2" ht="12.5" x14ac:dyDescent="0.25">
      <c r="A1561" s="26"/>
      <c r="B1561" s="26"/>
    </row>
    <row r="1562" spans="1:2" ht="12.5" x14ac:dyDescent="0.25">
      <c r="A1562" s="26"/>
      <c r="B1562" s="26"/>
    </row>
    <row r="1563" spans="1:2" ht="12.5" x14ac:dyDescent="0.25">
      <c r="A1563" s="26"/>
      <c r="B1563" s="26"/>
    </row>
    <row r="1564" spans="1:2" ht="12.5" x14ac:dyDescent="0.25">
      <c r="A1564" s="26"/>
      <c r="B1564" s="26"/>
    </row>
    <row r="1565" spans="1:2" ht="12.5" x14ac:dyDescent="0.25">
      <c r="A1565" s="26"/>
      <c r="B1565" s="26"/>
    </row>
    <row r="1566" spans="1:2" ht="12.5" x14ac:dyDescent="0.25">
      <c r="A1566" s="26"/>
      <c r="B1566" s="26"/>
    </row>
    <row r="1567" spans="1:2" ht="12.5" x14ac:dyDescent="0.25">
      <c r="A1567" s="26"/>
      <c r="B1567" s="26"/>
    </row>
    <row r="1568" spans="1:2" ht="12.5" x14ac:dyDescent="0.25">
      <c r="A1568" s="26"/>
      <c r="B1568" s="26"/>
    </row>
    <row r="1569" spans="1:2" ht="12.5" x14ac:dyDescent="0.25">
      <c r="A1569" s="26"/>
      <c r="B1569" s="26"/>
    </row>
    <row r="1570" spans="1:2" ht="12.5" x14ac:dyDescent="0.25">
      <c r="A1570" s="26"/>
      <c r="B1570" s="26"/>
    </row>
    <row r="1571" spans="1:2" ht="12.5" x14ac:dyDescent="0.25">
      <c r="A1571" s="26"/>
      <c r="B1571" s="26"/>
    </row>
    <row r="1572" spans="1:2" ht="12.5" x14ac:dyDescent="0.25">
      <c r="A1572" s="26"/>
      <c r="B1572" s="26"/>
    </row>
    <row r="1573" spans="1:2" ht="12.5" x14ac:dyDescent="0.25">
      <c r="A1573" s="26"/>
      <c r="B1573" s="26"/>
    </row>
    <row r="1574" spans="1:2" ht="12.5" x14ac:dyDescent="0.25">
      <c r="A1574" s="26"/>
      <c r="B1574" s="26"/>
    </row>
    <row r="1575" spans="1:2" ht="12.5" x14ac:dyDescent="0.25">
      <c r="A1575" s="26"/>
      <c r="B1575" s="26"/>
    </row>
    <row r="1576" spans="1:2" ht="12.5" x14ac:dyDescent="0.25">
      <c r="A1576" s="26"/>
      <c r="B1576" s="26"/>
    </row>
    <row r="1577" spans="1:2" ht="12.5" x14ac:dyDescent="0.25">
      <c r="A1577" s="26"/>
      <c r="B1577" s="26"/>
    </row>
    <row r="1578" spans="1:2" ht="12.5" x14ac:dyDescent="0.25">
      <c r="A1578" s="26"/>
      <c r="B1578" s="26"/>
    </row>
    <row r="1579" spans="1:2" ht="12.5" x14ac:dyDescent="0.25">
      <c r="A1579" s="26"/>
      <c r="B1579" s="26"/>
    </row>
    <row r="1580" spans="1:2" ht="12.5" x14ac:dyDescent="0.25">
      <c r="A1580" s="26"/>
      <c r="B1580" s="26"/>
    </row>
    <row r="1581" spans="1:2" ht="12.5" x14ac:dyDescent="0.25">
      <c r="A1581" s="26"/>
      <c r="B1581" s="26"/>
    </row>
    <row r="1582" spans="1:2" ht="12.5" x14ac:dyDescent="0.25">
      <c r="A1582" s="26"/>
      <c r="B1582" s="26"/>
    </row>
    <row r="1583" spans="1:2" ht="12.5" x14ac:dyDescent="0.25">
      <c r="A1583" s="26"/>
      <c r="B1583" s="26"/>
    </row>
    <row r="1584" spans="1:2" ht="12.5" x14ac:dyDescent="0.25">
      <c r="A1584" s="26"/>
      <c r="B1584" s="26"/>
    </row>
    <row r="1585" spans="1:2" ht="12.5" x14ac:dyDescent="0.25">
      <c r="A1585" s="26"/>
      <c r="B1585" s="26"/>
    </row>
    <row r="1586" spans="1:2" ht="12.5" x14ac:dyDescent="0.25">
      <c r="A1586" s="26"/>
      <c r="B1586" s="26"/>
    </row>
    <row r="1587" spans="1:2" ht="12.5" x14ac:dyDescent="0.25">
      <c r="A1587" s="26"/>
      <c r="B1587" s="26"/>
    </row>
    <row r="1588" spans="1:2" ht="12.5" x14ac:dyDescent="0.25">
      <c r="A1588" s="26"/>
      <c r="B1588" s="26"/>
    </row>
    <row r="1589" spans="1:2" ht="12.5" x14ac:dyDescent="0.25">
      <c r="A1589" s="26"/>
      <c r="B1589" s="26"/>
    </row>
    <row r="1590" spans="1:2" ht="12.5" x14ac:dyDescent="0.25">
      <c r="A1590" s="26"/>
      <c r="B1590" s="26"/>
    </row>
    <row r="1591" spans="1:2" ht="12.5" x14ac:dyDescent="0.25">
      <c r="A1591" s="26"/>
      <c r="B1591" s="26"/>
    </row>
    <row r="1592" spans="1:2" ht="12.5" x14ac:dyDescent="0.25">
      <c r="A1592" s="26"/>
      <c r="B1592" s="26"/>
    </row>
    <row r="1593" spans="1:2" ht="12.5" x14ac:dyDescent="0.25">
      <c r="A1593" s="26"/>
      <c r="B1593" s="26"/>
    </row>
    <row r="1594" spans="1:2" ht="12.5" x14ac:dyDescent="0.25">
      <c r="A1594" s="26"/>
      <c r="B1594" s="26"/>
    </row>
    <row r="1595" spans="1:2" ht="12.5" x14ac:dyDescent="0.25">
      <c r="A1595" s="26"/>
      <c r="B1595" s="26"/>
    </row>
    <row r="1596" spans="1:2" ht="12.5" x14ac:dyDescent="0.25">
      <c r="A1596" s="26"/>
      <c r="B1596" s="26"/>
    </row>
    <row r="1597" spans="1:2" ht="12.5" x14ac:dyDescent="0.25">
      <c r="A1597" s="26"/>
      <c r="B1597" s="26"/>
    </row>
    <row r="1598" spans="1:2" ht="12.5" x14ac:dyDescent="0.25">
      <c r="A1598" s="26"/>
      <c r="B1598" s="26"/>
    </row>
    <row r="1599" spans="1:2" ht="12.5" x14ac:dyDescent="0.25">
      <c r="A1599" s="26"/>
      <c r="B1599" s="26"/>
    </row>
    <row r="1600" spans="1:2" ht="12.5" x14ac:dyDescent="0.25">
      <c r="A1600" s="26"/>
      <c r="B1600" s="26"/>
    </row>
    <row r="1601" spans="1:2" ht="12.5" x14ac:dyDescent="0.25">
      <c r="A1601" s="26"/>
      <c r="B1601" s="26"/>
    </row>
    <row r="1602" spans="1:2" ht="12.5" x14ac:dyDescent="0.25">
      <c r="A1602" s="26"/>
      <c r="B1602" s="26"/>
    </row>
    <row r="1603" spans="1:2" ht="12.5" x14ac:dyDescent="0.25">
      <c r="A1603" s="26"/>
      <c r="B1603" s="26"/>
    </row>
    <row r="1604" spans="1:2" ht="12.5" x14ac:dyDescent="0.25">
      <c r="A1604" s="26"/>
      <c r="B1604" s="26"/>
    </row>
    <row r="1605" spans="1:2" ht="12.5" x14ac:dyDescent="0.25">
      <c r="A1605" s="26"/>
      <c r="B1605" s="26"/>
    </row>
    <row r="1606" spans="1:2" ht="12.5" x14ac:dyDescent="0.25">
      <c r="A1606" s="26"/>
      <c r="B1606" s="26"/>
    </row>
    <row r="1607" spans="1:2" ht="12.5" x14ac:dyDescent="0.25">
      <c r="A1607" s="26"/>
      <c r="B1607" s="26"/>
    </row>
    <row r="1608" spans="1:2" ht="12.5" x14ac:dyDescent="0.25">
      <c r="A1608" s="26"/>
      <c r="B1608" s="26"/>
    </row>
    <row r="1609" spans="1:2" ht="12.5" x14ac:dyDescent="0.25">
      <c r="A1609" s="26"/>
      <c r="B1609" s="26"/>
    </row>
    <row r="1610" spans="1:2" ht="12.5" x14ac:dyDescent="0.25">
      <c r="A1610" s="26"/>
      <c r="B1610" s="26"/>
    </row>
    <row r="1611" spans="1:2" ht="12.5" x14ac:dyDescent="0.25">
      <c r="A1611" s="26"/>
      <c r="B1611" s="26"/>
    </row>
    <row r="1612" spans="1:2" ht="12.5" x14ac:dyDescent="0.25">
      <c r="A1612" s="26"/>
      <c r="B1612" s="26"/>
    </row>
    <row r="1613" spans="1:2" ht="12.5" x14ac:dyDescent="0.25">
      <c r="A1613" s="26"/>
      <c r="B1613" s="26"/>
    </row>
    <row r="1614" spans="1:2" ht="12.5" x14ac:dyDescent="0.25">
      <c r="A1614" s="26"/>
      <c r="B1614" s="26"/>
    </row>
    <row r="1615" spans="1:2" ht="12.5" x14ac:dyDescent="0.25">
      <c r="A1615" s="26"/>
      <c r="B1615" s="26"/>
    </row>
    <row r="1616" spans="1:2" ht="12.5" x14ac:dyDescent="0.25">
      <c r="A1616" s="26"/>
      <c r="B1616" s="26"/>
    </row>
    <row r="1617" spans="1:2" ht="12.5" x14ac:dyDescent="0.25">
      <c r="A1617" s="26"/>
      <c r="B1617" s="26"/>
    </row>
    <row r="1618" spans="1:2" ht="12.5" x14ac:dyDescent="0.25">
      <c r="A1618" s="26"/>
      <c r="B1618" s="26"/>
    </row>
    <row r="1619" spans="1:2" ht="12.5" x14ac:dyDescent="0.25">
      <c r="A1619" s="26"/>
      <c r="B1619" s="26"/>
    </row>
    <row r="1620" spans="1:2" ht="12.5" x14ac:dyDescent="0.25">
      <c r="A1620" s="26"/>
      <c r="B1620" s="26"/>
    </row>
    <row r="1621" spans="1:2" ht="12.5" x14ac:dyDescent="0.25">
      <c r="A1621" s="26"/>
      <c r="B1621" s="26"/>
    </row>
    <row r="1622" spans="1:2" ht="12.5" x14ac:dyDescent="0.25">
      <c r="A1622" s="26"/>
      <c r="B1622" s="26"/>
    </row>
    <row r="1623" spans="1:2" ht="12.5" x14ac:dyDescent="0.25">
      <c r="A1623" s="26"/>
      <c r="B1623" s="26"/>
    </row>
    <row r="1624" spans="1:2" ht="12.5" x14ac:dyDescent="0.25">
      <c r="A1624" s="26"/>
      <c r="B1624" s="26"/>
    </row>
    <row r="1625" spans="1:2" ht="12.5" x14ac:dyDescent="0.25">
      <c r="A1625" s="26"/>
      <c r="B1625" s="26"/>
    </row>
    <row r="1626" spans="1:2" ht="12.5" x14ac:dyDescent="0.25">
      <c r="A1626" s="26"/>
      <c r="B1626" s="26"/>
    </row>
    <row r="1627" spans="1:2" ht="12.5" x14ac:dyDescent="0.25">
      <c r="A1627" s="26"/>
      <c r="B1627" s="26"/>
    </row>
    <row r="1628" spans="1:2" ht="12.5" x14ac:dyDescent="0.25">
      <c r="A1628" s="26"/>
      <c r="B1628" s="26"/>
    </row>
    <row r="1629" spans="1:2" ht="12.5" x14ac:dyDescent="0.25">
      <c r="A1629" s="26"/>
      <c r="B1629" s="26"/>
    </row>
    <row r="1630" spans="1:2" ht="12.5" x14ac:dyDescent="0.25">
      <c r="A1630" s="26"/>
      <c r="B1630" s="26"/>
    </row>
    <row r="1631" spans="1:2" ht="12.5" x14ac:dyDescent="0.25">
      <c r="A1631" s="26"/>
      <c r="B1631" s="26"/>
    </row>
    <row r="1632" spans="1:2" ht="12.5" x14ac:dyDescent="0.25">
      <c r="A1632" s="26"/>
      <c r="B1632" s="26"/>
    </row>
    <row r="1633" spans="1:2" ht="12.5" x14ac:dyDescent="0.25">
      <c r="A1633" s="26"/>
      <c r="B1633" s="26"/>
    </row>
    <row r="1634" spans="1:2" ht="12.5" x14ac:dyDescent="0.25">
      <c r="A1634" s="26"/>
      <c r="B1634" s="26"/>
    </row>
    <row r="1635" spans="1:2" ht="12.5" x14ac:dyDescent="0.25">
      <c r="A1635" s="26"/>
      <c r="B1635" s="26"/>
    </row>
    <row r="1636" spans="1:2" ht="12.5" x14ac:dyDescent="0.25">
      <c r="A1636" s="26"/>
      <c r="B1636" s="26"/>
    </row>
    <row r="1637" spans="1:2" ht="12.5" x14ac:dyDescent="0.25">
      <c r="A1637" s="26"/>
      <c r="B1637" s="26"/>
    </row>
    <row r="1638" spans="1:2" ht="12.5" x14ac:dyDescent="0.25">
      <c r="A1638" s="26"/>
      <c r="B1638" s="26"/>
    </row>
    <row r="1639" spans="1:2" ht="12.5" x14ac:dyDescent="0.25">
      <c r="A1639" s="26"/>
      <c r="B1639" s="26"/>
    </row>
    <row r="1640" spans="1:2" ht="12.5" x14ac:dyDescent="0.25">
      <c r="A1640" s="26"/>
      <c r="B1640" s="26"/>
    </row>
    <row r="1641" spans="1:2" ht="12.5" x14ac:dyDescent="0.25">
      <c r="A1641" s="26"/>
      <c r="B1641" s="26"/>
    </row>
    <row r="1642" spans="1:2" ht="12.5" x14ac:dyDescent="0.25">
      <c r="A1642" s="26"/>
      <c r="B1642" s="26"/>
    </row>
    <row r="1643" spans="1:2" ht="12.5" x14ac:dyDescent="0.25">
      <c r="A1643" s="26"/>
      <c r="B1643" s="26"/>
    </row>
    <row r="1644" spans="1:2" ht="12.5" x14ac:dyDescent="0.25">
      <c r="A1644" s="26"/>
      <c r="B1644" s="26"/>
    </row>
    <row r="1645" spans="1:2" ht="12.5" x14ac:dyDescent="0.25">
      <c r="A1645" s="26"/>
      <c r="B1645" s="26"/>
    </row>
    <row r="1646" spans="1:2" ht="12.5" x14ac:dyDescent="0.25">
      <c r="A1646" s="26"/>
      <c r="B1646" s="26"/>
    </row>
    <row r="1647" spans="1:2" ht="12.5" x14ac:dyDescent="0.25">
      <c r="A1647" s="26"/>
      <c r="B1647" s="26"/>
    </row>
    <row r="1648" spans="1:2" ht="12.5" x14ac:dyDescent="0.25">
      <c r="A1648" s="26"/>
      <c r="B1648" s="26"/>
    </row>
    <row r="1649" spans="1:2" ht="12.5" x14ac:dyDescent="0.25">
      <c r="A1649" s="26"/>
      <c r="B1649" s="26"/>
    </row>
    <row r="1650" spans="1:2" ht="12.5" x14ac:dyDescent="0.25">
      <c r="A1650" s="26"/>
      <c r="B1650" s="26"/>
    </row>
    <row r="1651" spans="1:2" ht="12.5" x14ac:dyDescent="0.25">
      <c r="A1651" s="26"/>
      <c r="B1651" s="26"/>
    </row>
    <row r="1652" spans="1:2" ht="12.5" x14ac:dyDescent="0.25">
      <c r="A1652" s="26"/>
      <c r="B1652" s="26"/>
    </row>
    <row r="1653" spans="1:2" ht="12.5" x14ac:dyDescent="0.25">
      <c r="A1653" s="26"/>
      <c r="B1653" s="26"/>
    </row>
    <row r="1654" spans="1:2" ht="12.5" x14ac:dyDescent="0.25">
      <c r="A1654" s="26"/>
      <c r="B1654" s="26"/>
    </row>
    <row r="1655" spans="1:2" ht="12.5" x14ac:dyDescent="0.25">
      <c r="A1655" s="26"/>
      <c r="B1655" s="26"/>
    </row>
    <row r="1656" spans="1:2" ht="12.5" x14ac:dyDescent="0.25">
      <c r="A1656" s="26"/>
      <c r="B1656" s="26"/>
    </row>
    <row r="1657" spans="1:2" ht="12.5" x14ac:dyDescent="0.25">
      <c r="A1657" s="26"/>
      <c r="B1657" s="26"/>
    </row>
    <row r="1658" spans="1:2" ht="12.5" x14ac:dyDescent="0.25">
      <c r="A1658" s="26"/>
      <c r="B1658" s="26"/>
    </row>
    <row r="1659" spans="1:2" ht="12.5" x14ac:dyDescent="0.25">
      <c r="A1659" s="26"/>
      <c r="B1659" s="26"/>
    </row>
    <row r="1660" spans="1:2" ht="12.5" x14ac:dyDescent="0.25">
      <c r="A1660" s="26"/>
      <c r="B1660" s="26"/>
    </row>
    <row r="1661" spans="1:2" ht="12.5" x14ac:dyDescent="0.25">
      <c r="A1661" s="26"/>
      <c r="B1661" s="26"/>
    </row>
    <row r="1662" spans="1:2" ht="12.5" x14ac:dyDescent="0.25">
      <c r="A1662" s="26"/>
      <c r="B1662" s="26"/>
    </row>
    <row r="1663" spans="1:2" ht="12.5" x14ac:dyDescent="0.25">
      <c r="A1663" s="26"/>
      <c r="B1663" s="26"/>
    </row>
    <row r="1664" spans="1:2" ht="12.5" x14ac:dyDescent="0.25">
      <c r="A1664" s="26"/>
      <c r="B1664" s="26"/>
    </row>
    <row r="1665" spans="1:2" ht="12.5" x14ac:dyDescent="0.25">
      <c r="A1665" s="26"/>
      <c r="B1665" s="26"/>
    </row>
    <row r="1666" spans="1:2" ht="12.5" x14ac:dyDescent="0.25">
      <c r="A1666" s="26"/>
      <c r="B1666" s="26"/>
    </row>
    <row r="1667" spans="1:2" ht="12.5" x14ac:dyDescent="0.25">
      <c r="A1667" s="26"/>
      <c r="B1667" s="26"/>
    </row>
    <row r="1668" spans="1:2" ht="12.5" x14ac:dyDescent="0.25">
      <c r="A1668" s="26"/>
      <c r="B1668" s="26"/>
    </row>
    <row r="1669" spans="1:2" ht="12.5" x14ac:dyDescent="0.25">
      <c r="A1669" s="26"/>
      <c r="B1669" s="26"/>
    </row>
    <row r="1670" spans="1:2" ht="12.5" x14ac:dyDescent="0.25">
      <c r="A1670" s="26"/>
      <c r="B1670" s="26"/>
    </row>
    <row r="1671" spans="1:2" ht="12.5" x14ac:dyDescent="0.25">
      <c r="A1671" s="26"/>
      <c r="B1671" s="26"/>
    </row>
    <row r="1672" spans="1:2" ht="12.5" x14ac:dyDescent="0.25">
      <c r="A1672" s="26"/>
      <c r="B1672" s="26"/>
    </row>
    <row r="1673" spans="1:2" ht="12.5" x14ac:dyDescent="0.25">
      <c r="A1673" s="26"/>
      <c r="B1673" s="26"/>
    </row>
    <row r="1674" spans="1:2" ht="12.5" x14ac:dyDescent="0.25">
      <c r="A1674" s="26"/>
      <c r="B1674" s="26"/>
    </row>
    <row r="1675" spans="1:2" ht="12.5" x14ac:dyDescent="0.25">
      <c r="A1675" s="26"/>
      <c r="B1675" s="26"/>
    </row>
    <row r="1676" spans="1:2" ht="12.5" x14ac:dyDescent="0.25">
      <c r="A1676" s="26"/>
      <c r="B1676" s="26"/>
    </row>
    <row r="1677" spans="1:2" ht="12.5" x14ac:dyDescent="0.25">
      <c r="A1677" s="26"/>
      <c r="B1677" s="26"/>
    </row>
    <row r="1678" spans="1:2" ht="12.5" x14ac:dyDescent="0.25">
      <c r="A1678" s="26"/>
      <c r="B1678" s="26"/>
    </row>
    <row r="1679" spans="1:2" ht="12.5" x14ac:dyDescent="0.25">
      <c r="A1679" s="26"/>
      <c r="B1679" s="26"/>
    </row>
    <row r="1680" spans="1:2" ht="12.5" x14ac:dyDescent="0.25">
      <c r="A1680" s="26"/>
      <c r="B1680" s="26"/>
    </row>
    <row r="1681" spans="1:2" ht="12.5" x14ac:dyDescent="0.25">
      <c r="A1681" s="26"/>
      <c r="B1681" s="26"/>
    </row>
    <row r="1682" spans="1:2" ht="12.5" x14ac:dyDescent="0.25">
      <c r="A1682" s="26"/>
      <c r="B1682" s="26"/>
    </row>
    <row r="1683" spans="1:2" ht="12.5" x14ac:dyDescent="0.25">
      <c r="A1683" s="26"/>
      <c r="B1683" s="26"/>
    </row>
    <row r="1684" spans="1:2" ht="12.5" x14ac:dyDescent="0.25">
      <c r="A1684" s="26"/>
      <c r="B1684" s="26"/>
    </row>
    <row r="1685" spans="1:2" ht="12.5" x14ac:dyDescent="0.25">
      <c r="A1685" s="26"/>
      <c r="B1685" s="26"/>
    </row>
    <row r="1686" spans="1:2" ht="12.5" x14ac:dyDescent="0.25">
      <c r="A1686" s="26"/>
      <c r="B1686" s="26"/>
    </row>
    <row r="1687" spans="1:2" ht="12.5" x14ac:dyDescent="0.25">
      <c r="A1687" s="26"/>
      <c r="B1687" s="26"/>
    </row>
    <row r="1688" spans="1:2" ht="12.5" x14ac:dyDescent="0.25">
      <c r="A1688" s="26"/>
      <c r="B1688" s="26"/>
    </row>
    <row r="1689" spans="1:2" ht="12.5" x14ac:dyDescent="0.25">
      <c r="A1689" s="26"/>
      <c r="B1689" s="26"/>
    </row>
    <row r="1690" spans="1:2" ht="12.5" x14ac:dyDescent="0.25">
      <c r="A1690" s="26"/>
      <c r="B1690" s="26"/>
    </row>
    <row r="1691" spans="1:2" ht="12.5" x14ac:dyDescent="0.25">
      <c r="A1691" s="26"/>
      <c r="B1691" s="26"/>
    </row>
    <row r="1692" spans="1:2" ht="12.5" x14ac:dyDescent="0.25">
      <c r="A1692" s="26"/>
      <c r="B1692" s="26"/>
    </row>
    <row r="1693" spans="1:2" ht="12.5" x14ac:dyDescent="0.25">
      <c r="A1693" s="26"/>
      <c r="B1693" s="26"/>
    </row>
    <row r="1694" spans="1:2" ht="12.5" x14ac:dyDescent="0.25">
      <c r="A1694" s="26"/>
      <c r="B1694" s="26"/>
    </row>
    <row r="1695" spans="1:2" ht="12.5" x14ac:dyDescent="0.25">
      <c r="A1695" s="26"/>
      <c r="B1695" s="26"/>
    </row>
    <row r="1696" spans="1:2" ht="12.5" x14ac:dyDescent="0.25">
      <c r="A1696" s="26"/>
      <c r="B1696" s="26"/>
    </row>
    <row r="1697" spans="1:2" ht="12.5" x14ac:dyDescent="0.25">
      <c r="A1697" s="26"/>
      <c r="B1697" s="26"/>
    </row>
    <row r="1698" spans="1:2" ht="12.5" x14ac:dyDescent="0.25">
      <c r="A1698" s="26"/>
      <c r="B1698" s="26"/>
    </row>
    <row r="1699" spans="1:2" ht="12.5" x14ac:dyDescent="0.25">
      <c r="A1699" s="26"/>
      <c r="B1699" s="26"/>
    </row>
    <row r="1700" spans="1:2" ht="12.5" x14ac:dyDescent="0.25">
      <c r="A1700" s="26"/>
      <c r="B1700" s="26"/>
    </row>
    <row r="1701" spans="1:2" ht="12.5" x14ac:dyDescent="0.25">
      <c r="A1701" s="26"/>
      <c r="B1701" s="26"/>
    </row>
    <row r="1702" spans="1:2" ht="12.5" x14ac:dyDescent="0.25">
      <c r="A1702" s="26"/>
      <c r="B1702" s="26"/>
    </row>
    <row r="1703" spans="1:2" ht="12.5" x14ac:dyDescent="0.25">
      <c r="A1703" s="26"/>
      <c r="B1703" s="26"/>
    </row>
    <row r="1704" spans="1:2" ht="12.5" x14ac:dyDescent="0.25">
      <c r="A1704" s="26"/>
      <c r="B1704" s="26"/>
    </row>
    <row r="1705" spans="1:2" ht="12.5" x14ac:dyDescent="0.25">
      <c r="A1705" s="26"/>
      <c r="B1705" s="26"/>
    </row>
    <row r="1706" spans="1:2" ht="12.5" x14ac:dyDescent="0.25">
      <c r="A1706" s="26"/>
      <c r="B1706" s="26"/>
    </row>
    <row r="1707" spans="1:2" ht="12.5" x14ac:dyDescent="0.25">
      <c r="A1707" s="26"/>
      <c r="B1707" s="26"/>
    </row>
    <row r="1708" spans="1:2" ht="12.5" x14ac:dyDescent="0.25">
      <c r="A1708" s="26"/>
      <c r="B1708" s="26"/>
    </row>
    <row r="1709" spans="1:2" ht="12.5" x14ac:dyDescent="0.25">
      <c r="A1709" s="26"/>
      <c r="B1709" s="26"/>
    </row>
    <row r="1710" spans="1:2" ht="12.5" x14ac:dyDescent="0.25">
      <c r="A1710" s="26"/>
      <c r="B1710" s="26"/>
    </row>
    <row r="1711" spans="1:2" ht="12.5" x14ac:dyDescent="0.25">
      <c r="A1711" s="26"/>
      <c r="B1711" s="26"/>
    </row>
    <row r="1712" spans="1:2" ht="12.5" x14ac:dyDescent="0.25">
      <c r="A1712" s="26"/>
      <c r="B1712" s="26"/>
    </row>
    <row r="1713" spans="1:2" ht="12.5" x14ac:dyDescent="0.25">
      <c r="A1713" s="26"/>
      <c r="B1713" s="26"/>
    </row>
    <row r="1714" spans="1:2" ht="12.5" x14ac:dyDescent="0.25">
      <c r="A1714" s="26"/>
      <c r="B1714" s="26"/>
    </row>
    <row r="1715" spans="1:2" ht="12.5" x14ac:dyDescent="0.25">
      <c r="A1715" s="26"/>
      <c r="B1715" s="26"/>
    </row>
    <row r="1716" spans="1:2" ht="12.5" x14ac:dyDescent="0.25">
      <c r="A1716" s="26"/>
      <c r="B1716" s="26"/>
    </row>
    <row r="1717" spans="1:2" ht="12.5" x14ac:dyDescent="0.25">
      <c r="A1717" s="26"/>
      <c r="B1717" s="26"/>
    </row>
    <row r="1718" spans="1:2" ht="12.5" x14ac:dyDescent="0.25">
      <c r="A1718" s="26"/>
      <c r="B1718" s="26"/>
    </row>
    <row r="1719" spans="1:2" ht="12.5" x14ac:dyDescent="0.25">
      <c r="A1719" s="26"/>
      <c r="B1719" s="26"/>
    </row>
    <row r="1720" spans="1:2" ht="12.5" x14ac:dyDescent="0.25">
      <c r="A1720" s="26"/>
      <c r="B1720" s="26"/>
    </row>
    <row r="1721" spans="1:2" ht="12.5" x14ac:dyDescent="0.25">
      <c r="A1721" s="26"/>
      <c r="B1721" s="26"/>
    </row>
    <row r="1722" spans="1:2" ht="12.5" x14ac:dyDescent="0.25">
      <c r="A1722" s="26"/>
      <c r="B1722" s="26"/>
    </row>
    <row r="1723" spans="1:2" ht="12.5" x14ac:dyDescent="0.25">
      <c r="A1723" s="26"/>
      <c r="B1723" s="26"/>
    </row>
    <row r="1724" spans="1:2" ht="12.5" x14ac:dyDescent="0.25">
      <c r="A1724" s="26"/>
      <c r="B1724" s="26"/>
    </row>
    <row r="1725" spans="1:2" ht="12.5" x14ac:dyDescent="0.25">
      <c r="A1725" s="26"/>
      <c r="B1725" s="26"/>
    </row>
    <row r="1726" spans="1:2" ht="12.5" x14ac:dyDescent="0.25">
      <c r="A1726" s="26"/>
      <c r="B1726" s="26"/>
    </row>
    <row r="1727" spans="1:2" ht="12.5" x14ac:dyDescent="0.25">
      <c r="A1727" s="26"/>
      <c r="B1727" s="26"/>
    </row>
    <row r="1728" spans="1:2" ht="12.5" x14ac:dyDescent="0.25">
      <c r="A1728" s="26"/>
      <c r="B1728" s="26"/>
    </row>
    <row r="1729" spans="1:2" ht="12.5" x14ac:dyDescent="0.25">
      <c r="A1729" s="26"/>
      <c r="B1729" s="26"/>
    </row>
    <row r="1730" spans="1:2" ht="12.5" x14ac:dyDescent="0.25">
      <c r="A1730" s="26"/>
      <c r="B1730" s="26"/>
    </row>
    <row r="1731" spans="1:2" ht="12.5" x14ac:dyDescent="0.25">
      <c r="A1731" s="26"/>
      <c r="B1731" s="26"/>
    </row>
    <row r="1732" spans="1:2" ht="12.5" x14ac:dyDescent="0.25">
      <c r="A1732" s="26"/>
      <c r="B1732" s="26"/>
    </row>
    <row r="1733" spans="1:2" ht="12.5" x14ac:dyDescent="0.25">
      <c r="A1733" s="26"/>
      <c r="B1733" s="26"/>
    </row>
    <row r="1734" spans="1:2" ht="12.5" x14ac:dyDescent="0.25">
      <c r="A1734" s="26"/>
      <c r="B1734" s="26"/>
    </row>
    <row r="1735" spans="1:2" ht="12.5" x14ac:dyDescent="0.25">
      <c r="A1735" s="26"/>
      <c r="B1735" s="26"/>
    </row>
    <row r="1736" spans="1:2" ht="12.5" x14ac:dyDescent="0.25">
      <c r="A1736" s="26"/>
      <c r="B1736" s="26"/>
    </row>
    <row r="1737" spans="1:2" ht="12.5" x14ac:dyDescent="0.25">
      <c r="A1737" s="26"/>
      <c r="B1737" s="26"/>
    </row>
    <row r="1738" spans="1:2" ht="12.5" x14ac:dyDescent="0.25">
      <c r="A1738" s="26"/>
      <c r="B1738" s="26"/>
    </row>
    <row r="1739" spans="1:2" ht="12.5" x14ac:dyDescent="0.25">
      <c r="A1739" s="26"/>
      <c r="B1739" s="26"/>
    </row>
    <row r="1740" spans="1:2" ht="12.5" x14ac:dyDescent="0.25">
      <c r="A1740" s="26"/>
      <c r="B1740" s="26"/>
    </row>
    <row r="1741" spans="1:2" ht="12.5" x14ac:dyDescent="0.25">
      <c r="A1741" s="26"/>
      <c r="B1741" s="26"/>
    </row>
    <row r="1742" spans="1:2" ht="12.5" x14ac:dyDescent="0.25">
      <c r="A1742" s="26"/>
      <c r="B1742" s="26"/>
    </row>
    <row r="1743" spans="1:2" ht="12.5" x14ac:dyDescent="0.25">
      <c r="A1743" s="26"/>
      <c r="B1743" s="26"/>
    </row>
    <row r="1744" spans="1:2" ht="12.5" x14ac:dyDescent="0.25">
      <c r="A1744" s="26"/>
      <c r="B1744" s="26"/>
    </row>
    <row r="1745" spans="1:2" ht="12.5" x14ac:dyDescent="0.25">
      <c r="A1745" s="26"/>
      <c r="B1745" s="26"/>
    </row>
    <row r="1746" spans="1:2" ht="12.5" x14ac:dyDescent="0.25">
      <c r="A1746" s="26"/>
      <c r="B1746" s="26"/>
    </row>
    <row r="1747" spans="1:2" ht="12.5" x14ac:dyDescent="0.25">
      <c r="A1747" s="26"/>
      <c r="B1747" s="26"/>
    </row>
    <row r="1748" spans="1:2" ht="12.5" x14ac:dyDescent="0.25">
      <c r="A1748" s="26"/>
      <c r="B1748" s="26"/>
    </row>
    <row r="1749" spans="1:2" ht="12.5" x14ac:dyDescent="0.25">
      <c r="A1749" s="26"/>
      <c r="B1749" s="26"/>
    </row>
    <row r="1750" spans="1:2" ht="12.5" x14ac:dyDescent="0.25">
      <c r="A1750" s="26"/>
      <c r="B1750" s="26"/>
    </row>
    <row r="1751" spans="1:2" ht="12.5" x14ac:dyDescent="0.25">
      <c r="A1751" s="26"/>
      <c r="B1751" s="26"/>
    </row>
    <row r="1752" spans="1:2" ht="12.5" x14ac:dyDescent="0.25">
      <c r="A1752" s="26"/>
      <c r="B1752" s="26"/>
    </row>
    <row r="1753" spans="1:2" ht="12.5" x14ac:dyDescent="0.25">
      <c r="A1753" s="26"/>
      <c r="B1753" s="26"/>
    </row>
    <row r="1754" spans="1:2" ht="12.5" x14ac:dyDescent="0.25">
      <c r="A1754" s="26"/>
      <c r="B1754" s="26"/>
    </row>
    <row r="1755" spans="1:2" ht="12.5" x14ac:dyDescent="0.25">
      <c r="A1755" s="26"/>
      <c r="B1755" s="26"/>
    </row>
    <row r="1756" spans="1:2" ht="12.5" x14ac:dyDescent="0.25">
      <c r="A1756" s="26"/>
      <c r="B1756" s="26"/>
    </row>
    <row r="1757" spans="1:2" ht="12.5" x14ac:dyDescent="0.25">
      <c r="A1757" s="26"/>
      <c r="B1757" s="26"/>
    </row>
    <row r="1758" spans="1:2" ht="12.5" x14ac:dyDescent="0.25">
      <c r="A1758" s="26"/>
      <c r="B1758" s="26"/>
    </row>
    <row r="1759" spans="1:2" ht="12.5" x14ac:dyDescent="0.25">
      <c r="A1759" s="26"/>
      <c r="B1759" s="26"/>
    </row>
    <row r="1760" spans="1:2" ht="12.5" x14ac:dyDescent="0.25">
      <c r="A1760" s="26"/>
      <c r="B1760" s="26"/>
    </row>
    <row r="1761" spans="1:2" ht="12.5" x14ac:dyDescent="0.25">
      <c r="A1761" s="26"/>
      <c r="B1761" s="26"/>
    </row>
    <row r="1762" spans="1:2" ht="12.5" x14ac:dyDescent="0.25">
      <c r="A1762" s="26"/>
      <c r="B1762" s="26"/>
    </row>
    <row r="1763" spans="1:2" ht="12.5" x14ac:dyDescent="0.25">
      <c r="A1763" s="26"/>
      <c r="B1763" s="26"/>
    </row>
    <row r="1764" spans="1:2" ht="12.5" x14ac:dyDescent="0.25">
      <c r="A1764" s="26"/>
      <c r="B1764" s="26"/>
    </row>
    <row r="1765" spans="1:2" ht="12.5" x14ac:dyDescent="0.25">
      <c r="A1765" s="26"/>
      <c r="B1765" s="26"/>
    </row>
    <row r="1766" spans="1:2" ht="12.5" x14ac:dyDescent="0.25">
      <c r="A1766" s="26"/>
      <c r="B1766" s="26"/>
    </row>
    <row r="1767" spans="1:2" ht="12.5" x14ac:dyDescent="0.25">
      <c r="A1767" s="26"/>
      <c r="B1767" s="26"/>
    </row>
    <row r="1768" spans="1:2" ht="12.5" x14ac:dyDescent="0.25">
      <c r="A1768" s="26"/>
      <c r="B1768" s="26"/>
    </row>
    <row r="1769" spans="1:2" ht="12.5" x14ac:dyDescent="0.25">
      <c r="A1769" s="26"/>
      <c r="B1769" s="26"/>
    </row>
    <row r="1770" spans="1:2" ht="12.5" x14ac:dyDescent="0.25">
      <c r="A1770" s="26"/>
      <c r="B1770" s="26"/>
    </row>
    <row r="1771" spans="1:2" ht="12.5" x14ac:dyDescent="0.25">
      <c r="A1771" s="26"/>
      <c r="B1771" s="26"/>
    </row>
    <row r="1772" spans="1:2" ht="12.5" x14ac:dyDescent="0.25">
      <c r="A1772" s="26"/>
      <c r="B1772" s="26"/>
    </row>
    <row r="1773" spans="1:2" ht="12.5" x14ac:dyDescent="0.25">
      <c r="A1773" s="26"/>
      <c r="B1773" s="26"/>
    </row>
    <row r="1774" spans="1:2" ht="12.5" x14ac:dyDescent="0.25">
      <c r="A1774" s="26"/>
      <c r="B1774" s="26"/>
    </row>
    <row r="1775" spans="1:2" ht="12.5" x14ac:dyDescent="0.25">
      <c r="A1775" s="26"/>
      <c r="B1775" s="26"/>
    </row>
    <row r="1776" spans="1:2" ht="12.5" x14ac:dyDescent="0.25">
      <c r="A1776" s="26"/>
      <c r="B1776" s="26"/>
    </row>
    <row r="1777" spans="1:2" ht="12.5" x14ac:dyDescent="0.25">
      <c r="A1777" s="26"/>
      <c r="B1777" s="26"/>
    </row>
    <row r="1778" spans="1:2" ht="12.5" x14ac:dyDescent="0.25">
      <c r="A1778" s="26"/>
      <c r="B1778" s="26"/>
    </row>
    <row r="1779" spans="1:2" ht="12.5" x14ac:dyDescent="0.25">
      <c r="A1779" s="26"/>
      <c r="B1779" s="26"/>
    </row>
    <row r="1780" spans="1:2" ht="12.5" x14ac:dyDescent="0.25">
      <c r="A1780" s="26"/>
      <c r="B1780" s="26"/>
    </row>
    <row r="1781" spans="1:2" ht="12.5" x14ac:dyDescent="0.25">
      <c r="A1781" s="26"/>
      <c r="B1781" s="26"/>
    </row>
    <row r="1782" spans="1:2" ht="12.5" x14ac:dyDescent="0.25">
      <c r="A1782" s="26"/>
      <c r="B1782" s="26"/>
    </row>
    <row r="1783" spans="1:2" ht="12.5" x14ac:dyDescent="0.25">
      <c r="A1783" s="26"/>
      <c r="B1783" s="26"/>
    </row>
    <row r="1784" spans="1:2" ht="12.5" x14ac:dyDescent="0.25">
      <c r="A1784" s="26"/>
      <c r="B1784" s="26"/>
    </row>
    <row r="1785" spans="1:2" ht="12.5" x14ac:dyDescent="0.25">
      <c r="A1785" s="26"/>
      <c r="B1785" s="26"/>
    </row>
    <row r="1786" spans="1:2" ht="12.5" x14ac:dyDescent="0.25">
      <c r="A1786" s="26"/>
      <c r="B1786" s="26"/>
    </row>
    <row r="1787" spans="1:2" ht="12.5" x14ac:dyDescent="0.25">
      <c r="A1787" s="26"/>
      <c r="B1787" s="26"/>
    </row>
    <row r="1788" spans="1:2" ht="12.5" x14ac:dyDescent="0.25">
      <c r="A1788" s="26"/>
      <c r="B1788" s="26"/>
    </row>
    <row r="1789" spans="1:2" ht="12.5" x14ac:dyDescent="0.25">
      <c r="A1789" s="26"/>
      <c r="B1789" s="26"/>
    </row>
    <row r="1790" spans="1:2" ht="12.5" x14ac:dyDescent="0.25">
      <c r="A1790" s="26"/>
      <c r="B1790" s="26"/>
    </row>
    <row r="1791" spans="1:2" ht="12.5" x14ac:dyDescent="0.25">
      <c r="A1791" s="26"/>
      <c r="B1791" s="26"/>
    </row>
    <row r="1792" spans="1:2" ht="12.5" x14ac:dyDescent="0.25">
      <c r="A1792" s="26"/>
      <c r="B1792" s="26"/>
    </row>
    <row r="1793" spans="1:2" ht="12.5" x14ac:dyDescent="0.25">
      <c r="A1793" s="26"/>
      <c r="B1793" s="26"/>
    </row>
    <row r="1794" spans="1:2" ht="12.5" x14ac:dyDescent="0.25">
      <c r="A1794" s="26"/>
      <c r="B1794" s="26"/>
    </row>
    <row r="1795" spans="1:2" ht="12.5" x14ac:dyDescent="0.25">
      <c r="A1795" s="26"/>
      <c r="B1795" s="26"/>
    </row>
    <row r="1796" spans="1:2" ht="12.5" x14ac:dyDescent="0.25">
      <c r="A1796" s="26"/>
      <c r="B1796" s="26"/>
    </row>
    <row r="1797" spans="1:2" ht="12.5" x14ac:dyDescent="0.25">
      <c r="A1797" s="26"/>
      <c r="B1797" s="26"/>
    </row>
    <row r="1798" spans="1:2" ht="12.5" x14ac:dyDescent="0.25">
      <c r="A1798" s="26"/>
      <c r="B1798" s="26"/>
    </row>
    <row r="1799" spans="1:2" ht="12.5" x14ac:dyDescent="0.25">
      <c r="A1799" s="26"/>
      <c r="B1799" s="26"/>
    </row>
    <row r="1800" spans="1:2" ht="12.5" x14ac:dyDescent="0.25">
      <c r="A1800" s="26"/>
      <c r="B1800" s="26"/>
    </row>
    <row r="1801" spans="1:2" ht="12.5" x14ac:dyDescent="0.25">
      <c r="A1801" s="26"/>
      <c r="B1801" s="26"/>
    </row>
    <row r="1802" spans="1:2" ht="12.5" x14ac:dyDescent="0.25">
      <c r="A1802" s="26"/>
      <c r="B1802" s="26"/>
    </row>
    <row r="1803" spans="1:2" ht="12.5" x14ac:dyDescent="0.25">
      <c r="A1803" s="26"/>
      <c r="B1803" s="26"/>
    </row>
    <row r="1804" spans="1:2" ht="12.5" x14ac:dyDescent="0.25">
      <c r="A1804" s="26"/>
      <c r="B1804" s="26"/>
    </row>
    <row r="1805" spans="1:2" ht="12.5" x14ac:dyDescent="0.25">
      <c r="A1805" s="26"/>
      <c r="B1805" s="26"/>
    </row>
    <row r="1806" spans="1:2" ht="12.5" x14ac:dyDescent="0.25">
      <c r="A1806" s="26"/>
      <c r="B1806" s="26"/>
    </row>
    <row r="1807" spans="1:2" ht="12.5" x14ac:dyDescent="0.25">
      <c r="A1807" s="26"/>
      <c r="B1807" s="26"/>
    </row>
    <row r="1808" spans="1:2" ht="12.5" x14ac:dyDescent="0.25">
      <c r="A1808" s="26"/>
      <c r="B1808" s="26"/>
    </row>
    <row r="1809" spans="1:2" ht="12.5" x14ac:dyDescent="0.25">
      <c r="A1809" s="26"/>
      <c r="B1809" s="26"/>
    </row>
    <row r="1810" spans="1:2" ht="12.5" x14ac:dyDescent="0.25">
      <c r="A1810" s="26"/>
      <c r="B1810" s="26"/>
    </row>
    <row r="1811" spans="1:2" ht="12.5" x14ac:dyDescent="0.25">
      <c r="A1811" s="26"/>
      <c r="B1811" s="26"/>
    </row>
    <row r="1812" spans="1:2" ht="12.5" x14ac:dyDescent="0.25">
      <c r="A1812" s="26"/>
      <c r="B1812" s="26"/>
    </row>
    <row r="1813" spans="1:2" ht="12.5" x14ac:dyDescent="0.25">
      <c r="A1813" s="26"/>
      <c r="B1813" s="26"/>
    </row>
    <row r="1814" spans="1:2" ht="12.5" x14ac:dyDescent="0.25">
      <c r="A1814" s="26"/>
      <c r="B1814" s="26"/>
    </row>
    <row r="1815" spans="1:2" ht="12.5" x14ac:dyDescent="0.25">
      <c r="A1815" s="26"/>
      <c r="B1815" s="26"/>
    </row>
    <row r="1816" spans="1:2" ht="12.5" x14ac:dyDescent="0.25">
      <c r="A1816" s="26"/>
      <c r="B1816" s="26"/>
    </row>
    <row r="1817" spans="1:2" ht="12.5" x14ac:dyDescent="0.25">
      <c r="A1817" s="26"/>
      <c r="B1817" s="26"/>
    </row>
    <row r="1818" spans="1:2" ht="12.5" x14ac:dyDescent="0.25">
      <c r="A1818" s="26"/>
      <c r="B1818" s="26"/>
    </row>
    <row r="1819" spans="1:2" ht="12.5" x14ac:dyDescent="0.25">
      <c r="A1819" s="26"/>
      <c r="B1819" s="26"/>
    </row>
    <row r="1820" spans="1:2" ht="12.5" x14ac:dyDescent="0.25">
      <c r="A1820" s="26"/>
      <c r="B1820" s="26"/>
    </row>
    <row r="1821" spans="1:2" ht="12.5" x14ac:dyDescent="0.25">
      <c r="A1821" s="26"/>
      <c r="B1821" s="26"/>
    </row>
    <row r="1822" spans="1:2" ht="12.5" x14ac:dyDescent="0.25">
      <c r="A1822" s="26"/>
      <c r="B1822" s="26"/>
    </row>
    <row r="1823" spans="1:2" ht="12.5" x14ac:dyDescent="0.25">
      <c r="A1823" s="26"/>
      <c r="B1823" s="26"/>
    </row>
    <row r="1824" spans="1:2" ht="12.5" x14ac:dyDescent="0.25">
      <c r="A1824" s="26"/>
      <c r="B1824" s="26"/>
    </row>
    <row r="1825" spans="1:2" ht="12.5" x14ac:dyDescent="0.25">
      <c r="A1825" s="26"/>
      <c r="B1825" s="26"/>
    </row>
    <row r="1826" spans="1:2" ht="12.5" x14ac:dyDescent="0.25">
      <c r="A1826" s="26"/>
      <c r="B1826" s="26"/>
    </row>
    <row r="1827" spans="1:2" ht="12.5" x14ac:dyDescent="0.25">
      <c r="A1827" s="26"/>
      <c r="B1827" s="26"/>
    </row>
    <row r="1828" spans="1:2" ht="12.5" x14ac:dyDescent="0.25">
      <c r="A1828" s="26"/>
      <c r="B1828" s="26"/>
    </row>
    <row r="1829" spans="1:2" ht="12.5" x14ac:dyDescent="0.25">
      <c r="A1829" s="26"/>
      <c r="B1829" s="26"/>
    </row>
    <row r="1830" spans="1:2" ht="12.5" x14ac:dyDescent="0.25">
      <c r="A1830" s="26"/>
      <c r="B1830" s="26"/>
    </row>
    <row r="1831" spans="1:2" ht="12.5" x14ac:dyDescent="0.25">
      <c r="A1831" s="26"/>
      <c r="B1831" s="26"/>
    </row>
    <row r="1832" spans="1:2" ht="12.5" x14ac:dyDescent="0.25">
      <c r="A1832" s="26"/>
      <c r="B1832" s="26"/>
    </row>
    <row r="1833" spans="1:2" ht="12.5" x14ac:dyDescent="0.25">
      <c r="A1833" s="26"/>
      <c r="B1833" s="26"/>
    </row>
    <row r="1834" spans="1:2" ht="12.5" x14ac:dyDescent="0.25">
      <c r="A1834" s="26"/>
      <c r="B1834" s="26"/>
    </row>
    <row r="1835" spans="1:2" ht="12.5" x14ac:dyDescent="0.25">
      <c r="A1835" s="26"/>
      <c r="B1835" s="26"/>
    </row>
    <row r="1836" spans="1:2" ht="12.5" x14ac:dyDescent="0.25">
      <c r="A1836" s="26"/>
      <c r="B1836" s="26"/>
    </row>
    <row r="1837" spans="1:2" ht="12.5" x14ac:dyDescent="0.25">
      <c r="A1837" s="26"/>
      <c r="B1837" s="26"/>
    </row>
    <row r="1838" spans="1:2" ht="12.5" x14ac:dyDescent="0.25">
      <c r="A1838" s="26"/>
      <c r="B1838" s="26"/>
    </row>
    <row r="1839" spans="1:2" ht="12.5" x14ac:dyDescent="0.25">
      <c r="A1839" s="26"/>
      <c r="B1839" s="26"/>
    </row>
    <row r="1840" spans="1:2" ht="12.5" x14ac:dyDescent="0.25">
      <c r="A1840" s="26"/>
      <c r="B1840" s="26"/>
    </row>
    <row r="1841" spans="1:2" ht="12.5" x14ac:dyDescent="0.25">
      <c r="A1841" s="26"/>
      <c r="B1841" s="26"/>
    </row>
    <row r="1842" spans="1:2" ht="12.5" x14ac:dyDescent="0.25">
      <c r="A1842" s="26"/>
      <c r="B1842" s="26"/>
    </row>
    <row r="1843" spans="1:2" ht="12.5" x14ac:dyDescent="0.25">
      <c r="A1843" s="26"/>
      <c r="B1843" s="26"/>
    </row>
    <row r="1844" spans="1:2" ht="12.5" x14ac:dyDescent="0.25">
      <c r="A1844" s="26"/>
      <c r="B1844" s="26"/>
    </row>
    <row r="1845" spans="1:2" ht="12.5" x14ac:dyDescent="0.25">
      <c r="A1845" s="26"/>
      <c r="B1845" s="26"/>
    </row>
    <row r="1846" spans="1:2" ht="12.5" x14ac:dyDescent="0.25">
      <c r="A1846" s="26"/>
      <c r="B1846" s="26"/>
    </row>
    <row r="1847" spans="1:2" ht="12.5" x14ac:dyDescent="0.25">
      <c r="A1847" s="26"/>
      <c r="B1847" s="26"/>
    </row>
    <row r="1848" spans="1:2" ht="12.5" x14ac:dyDescent="0.25">
      <c r="A1848" s="26"/>
      <c r="B1848" s="26"/>
    </row>
    <row r="1849" spans="1:2" ht="12.5" x14ac:dyDescent="0.25">
      <c r="A1849" s="26"/>
      <c r="B1849" s="26"/>
    </row>
    <row r="1850" spans="1:2" ht="12.5" x14ac:dyDescent="0.25">
      <c r="A1850" s="26"/>
      <c r="B1850" s="26"/>
    </row>
    <row r="1851" spans="1:2" ht="12.5" x14ac:dyDescent="0.25">
      <c r="A1851" s="26"/>
      <c r="B1851" s="26"/>
    </row>
    <row r="1852" spans="1:2" ht="12.5" x14ac:dyDescent="0.25">
      <c r="A1852" s="26"/>
      <c r="B1852" s="26"/>
    </row>
    <row r="1853" spans="1:2" ht="12.5" x14ac:dyDescent="0.25">
      <c r="A1853" s="26"/>
      <c r="B1853" s="26"/>
    </row>
    <row r="1854" spans="1:2" ht="12.5" x14ac:dyDescent="0.25">
      <c r="A1854" s="26"/>
      <c r="B1854" s="26"/>
    </row>
    <row r="1855" spans="1:2" ht="12.5" x14ac:dyDescent="0.25">
      <c r="A1855" s="26"/>
      <c r="B1855" s="26"/>
    </row>
    <row r="1856" spans="1:2" ht="12.5" x14ac:dyDescent="0.25">
      <c r="A1856" s="26"/>
      <c r="B1856" s="26"/>
    </row>
    <row r="1857" spans="1:2" ht="12.5" x14ac:dyDescent="0.25">
      <c r="A1857" s="26"/>
      <c r="B1857" s="26"/>
    </row>
    <row r="1858" spans="1:2" ht="12.5" x14ac:dyDescent="0.25">
      <c r="A1858" s="26"/>
      <c r="B1858" s="26"/>
    </row>
    <row r="1859" spans="1:2" ht="12.5" x14ac:dyDescent="0.25">
      <c r="A1859" s="26"/>
      <c r="B1859" s="26"/>
    </row>
    <row r="1860" spans="1:2" ht="12.5" x14ac:dyDescent="0.25">
      <c r="A1860" s="26"/>
      <c r="B1860" s="26"/>
    </row>
    <row r="1861" spans="1:2" ht="12.5" x14ac:dyDescent="0.25">
      <c r="A1861" s="26"/>
      <c r="B1861" s="26"/>
    </row>
    <row r="1862" spans="1:2" ht="12.5" x14ac:dyDescent="0.25">
      <c r="A1862" s="26"/>
      <c r="B1862" s="26"/>
    </row>
    <row r="1863" spans="1:2" ht="12.5" x14ac:dyDescent="0.25">
      <c r="A1863" s="26"/>
      <c r="B1863" s="26"/>
    </row>
    <row r="1864" spans="1:2" ht="12.5" x14ac:dyDescent="0.25">
      <c r="A1864" s="26"/>
      <c r="B1864" s="26"/>
    </row>
    <row r="1865" spans="1:2" ht="12.5" x14ac:dyDescent="0.25">
      <c r="A1865" s="26"/>
      <c r="B1865" s="26"/>
    </row>
    <row r="1866" spans="1:2" ht="12.5" x14ac:dyDescent="0.25">
      <c r="A1866" s="26"/>
      <c r="B1866" s="26"/>
    </row>
    <row r="1867" spans="1:2" ht="12.5" x14ac:dyDescent="0.25">
      <c r="A1867" s="26"/>
      <c r="B1867" s="26"/>
    </row>
    <row r="1868" spans="1:2" ht="12.5" x14ac:dyDescent="0.25">
      <c r="A1868" s="26"/>
      <c r="B1868" s="26"/>
    </row>
    <row r="1869" spans="1:2" ht="12.5" x14ac:dyDescent="0.25">
      <c r="A1869" s="26"/>
      <c r="B1869" s="26"/>
    </row>
    <row r="1870" spans="1:2" ht="12.5" x14ac:dyDescent="0.25">
      <c r="A1870" s="26"/>
      <c r="B1870" s="26"/>
    </row>
    <row r="1871" spans="1:2" ht="12.5" x14ac:dyDescent="0.25">
      <c r="A1871" s="26"/>
      <c r="B1871" s="26"/>
    </row>
    <row r="1872" spans="1:2" ht="12.5" x14ac:dyDescent="0.25">
      <c r="A1872" s="26"/>
      <c r="B1872" s="26"/>
    </row>
    <row r="1873" spans="1:2" ht="12.5" x14ac:dyDescent="0.25">
      <c r="A1873" s="26"/>
      <c r="B1873" s="26"/>
    </row>
    <row r="1874" spans="1:2" ht="12.5" x14ac:dyDescent="0.25">
      <c r="A1874" s="26"/>
      <c r="B1874" s="26"/>
    </row>
    <row r="1875" spans="1:2" ht="12.5" x14ac:dyDescent="0.25">
      <c r="A1875" s="26"/>
      <c r="B1875" s="26"/>
    </row>
    <row r="1876" spans="1:2" ht="12.5" x14ac:dyDescent="0.25">
      <c r="A1876" s="26"/>
      <c r="B1876" s="26"/>
    </row>
    <row r="1877" spans="1:2" ht="12.5" x14ac:dyDescent="0.25">
      <c r="A1877" s="26"/>
      <c r="B1877" s="26"/>
    </row>
    <row r="1878" spans="1:2" ht="12.5" x14ac:dyDescent="0.25">
      <c r="A1878" s="26"/>
      <c r="B1878" s="26"/>
    </row>
    <row r="1879" spans="1:2" ht="12.5" x14ac:dyDescent="0.25">
      <c r="A1879" s="26"/>
      <c r="B1879" s="26"/>
    </row>
    <row r="1880" spans="1:2" ht="12.5" x14ac:dyDescent="0.25">
      <c r="A1880" s="26"/>
      <c r="B1880" s="26"/>
    </row>
    <row r="1881" spans="1:2" ht="12.5" x14ac:dyDescent="0.25">
      <c r="A1881" s="26"/>
      <c r="B1881" s="26"/>
    </row>
    <row r="1882" spans="1:2" ht="12.5" x14ac:dyDescent="0.25">
      <c r="A1882" s="26"/>
      <c r="B1882" s="26"/>
    </row>
    <row r="1883" spans="1:2" ht="12.5" x14ac:dyDescent="0.25">
      <c r="A1883" s="26"/>
      <c r="B1883" s="26"/>
    </row>
    <row r="1884" spans="1:2" ht="12.5" x14ac:dyDescent="0.25">
      <c r="A1884" s="26"/>
      <c r="B1884" s="26"/>
    </row>
    <row r="1885" spans="1:2" ht="12.5" x14ac:dyDescent="0.25">
      <c r="A1885" s="26"/>
      <c r="B1885" s="26"/>
    </row>
    <row r="1886" spans="1:2" ht="12.5" x14ac:dyDescent="0.25">
      <c r="A1886" s="26"/>
      <c r="B1886" s="26"/>
    </row>
    <row r="1887" spans="1:2" ht="12.5" x14ac:dyDescent="0.25">
      <c r="A1887" s="26"/>
      <c r="B1887" s="26"/>
    </row>
    <row r="1888" spans="1:2" ht="12.5" x14ac:dyDescent="0.25">
      <c r="A1888" s="26"/>
      <c r="B1888" s="26"/>
    </row>
    <row r="1889" spans="1:2" ht="12.5" x14ac:dyDescent="0.25">
      <c r="A1889" s="26"/>
      <c r="B1889" s="26"/>
    </row>
    <row r="1890" spans="1:2" ht="12.5" x14ac:dyDescent="0.25">
      <c r="A1890" s="26"/>
      <c r="B1890" s="26"/>
    </row>
    <row r="1891" spans="1:2" ht="12.5" x14ac:dyDescent="0.25">
      <c r="A1891" s="26"/>
      <c r="B1891" s="26"/>
    </row>
    <row r="1892" spans="1:2" ht="12.5" x14ac:dyDescent="0.25">
      <c r="A1892" s="26"/>
      <c r="B1892" s="26"/>
    </row>
    <row r="1893" spans="1:2" ht="12.5" x14ac:dyDescent="0.25">
      <c r="A1893" s="26"/>
      <c r="B1893" s="26"/>
    </row>
    <row r="1894" spans="1:2" ht="12.5" x14ac:dyDescent="0.25">
      <c r="A1894" s="26"/>
      <c r="B1894" s="26"/>
    </row>
    <row r="1895" spans="1:2" ht="12.5" x14ac:dyDescent="0.25">
      <c r="A1895" s="26"/>
      <c r="B1895" s="26"/>
    </row>
    <row r="1896" spans="1:2" ht="12.5" x14ac:dyDescent="0.25">
      <c r="A1896" s="26"/>
      <c r="B1896" s="26"/>
    </row>
    <row r="1897" spans="1:2" ht="12.5" x14ac:dyDescent="0.25">
      <c r="A1897" s="26"/>
      <c r="B1897" s="26"/>
    </row>
    <row r="1898" spans="1:2" ht="12.5" x14ac:dyDescent="0.25">
      <c r="A1898" s="26"/>
      <c r="B1898" s="26"/>
    </row>
    <row r="1899" spans="1:2" ht="12.5" x14ac:dyDescent="0.25">
      <c r="A1899" s="26"/>
      <c r="B1899" s="26"/>
    </row>
    <row r="1900" spans="1:2" ht="12.5" x14ac:dyDescent="0.25">
      <c r="A1900" s="26"/>
      <c r="B1900" s="26"/>
    </row>
    <row r="1901" spans="1:2" ht="12.5" x14ac:dyDescent="0.25">
      <c r="A1901" s="26"/>
      <c r="B1901" s="26"/>
    </row>
    <row r="1902" spans="1:2" ht="12.5" x14ac:dyDescent="0.25">
      <c r="A1902" s="26"/>
      <c r="B1902" s="26"/>
    </row>
    <row r="1903" spans="1:2" ht="12.5" x14ac:dyDescent="0.25">
      <c r="A1903" s="26"/>
      <c r="B1903" s="26"/>
    </row>
    <row r="1904" spans="1:2" ht="12.5" x14ac:dyDescent="0.25">
      <c r="A1904" s="26"/>
      <c r="B1904" s="26"/>
    </row>
    <row r="1905" spans="1:2" ht="12.5" x14ac:dyDescent="0.25">
      <c r="A1905" s="26"/>
      <c r="B1905" s="26"/>
    </row>
    <row r="1906" spans="1:2" ht="12.5" x14ac:dyDescent="0.25">
      <c r="A1906" s="26"/>
      <c r="B1906" s="26"/>
    </row>
    <row r="1907" spans="1:2" ht="12.5" x14ac:dyDescent="0.25">
      <c r="A1907"/>
      <c r="B1907"/>
    </row>
    <row r="1908" spans="1:2" ht="12.5" x14ac:dyDescent="0.25">
      <c r="A1908"/>
      <c r="B1908"/>
    </row>
    <row r="1909" spans="1:2" ht="12.5" x14ac:dyDescent="0.25">
      <c r="A1909"/>
      <c r="B1909"/>
    </row>
    <row r="1910" spans="1:2" ht="12.5" x14ac:dyDescent="0.25">
      <c r="A1910"/>
      <c r="B1910"/>
    </row>
    <row r="1911" spans="1:2" ht="12.5" x14ac:dyDescent="0.25">
      <c r="A1911"/>
      <c r="B1911"/>
    </row>
    <row r="1912" spans="1:2" ht="12.5" x14ac:dyDescent="0.25">
      <c r="A1912"/>
      <c r="B1912"/>
    </row>
    <row r="1913" spans="1:2" ht="12.5" x14ac:dyDescent="0.25">
      <c r="A1913"/>
      <c r="B1913"/>
    </row>
    <row r="1914" spans="1:2" ht="12.5" x14ac:dyDescent="0.25">
      <c r="A1914"/>
      <c r="B1914"/>
    </row>
    <row r="1915" spans="1:2" ht="12.5" x14ac:dyDescent="0.25">
      <c r="A1915"/>
      <c r="B1915"/>
    </row>
    <row r="1916" spans="1:2" ht="12.5" x14ac:dyDescent="0.25">
      <c r="A1916"/>
      <c r="B1916"/>
    </row>
    <row r="1917" spans="1:2" ht="12.5" x14ac:dyDescent="0.25">
      <c r="A1917"/>
      <c r="B1917"/>
    </row>
    <row r="1918" spans="1:2" ht="12.5" x14ac:dyDescent="0.25">
      <c r="A1918"/>
      <c r="B1918"/>
    </row>
    <row r="1919" spans="1:2" ht="12.5" x14ac:dyDescent="0.25">
      <c r="A1919"/>
      <c r="B1919"/>
    </row>
    <row r="1920" spans="1:2" ht="12.5" x14ac:dyDescent="0.25">
      <c r="A1920"/>
      <c r="B1920"/>
    </row>
    <row r="1921" spans="1:2" ht="12.5" x14ac:dyDescent="0.25">
      <c r="A1921"/>
      <c r="B1921"/>
    </row>
    <row r="1922" spans="1:2" ht="12.5" x14ac:dyDescent="0.25">
      <c r="A1922"/>
      <c r="B1922"/>
    </row>
    <row r="1923" spans="1:2" ht="12.5" x14ac:dyDescent="0.25">
      <c r="A1923"/>
      <c r="B1923"/>
    </row>
    <row r="1924" spans="1:2" ht="12.5" x14ac:dyDescent="0.25">
      <c r="A1924"/>
      <c r="B1924"/>
    </row>
    <row r="1925" spans="1:2" ht="12.5" x14ac:dyDescent="0.25">
      <c r="A1925"/>
      <c r="B1925"/>
    </row>
    <row r="1926" spans="1:2" ht="12.5" x14ac:dyDescent="0.25">
      <c r="A1926"/>
      <c r="B1926"/>
    </row>
    <row r="1927" spans="1:2" ht="12.5" x14ac:dyDescent="0.25">
      <c r="A1927"/>
      <c r="B1927"/>
    </row>
    <row r="1928" spans="1:2" ht="12.5" x14ac:dyDescent="0.25">
      <c r="A1928"/>
      <c r="B1928"/>
    </row>
    <row r="1929" spans="1:2" ht="12.5" x14ac:dyDescent="0.25">
      <c r="A1929"/>
      <c r="B1929"/>
    </row>
    <row r="1930" spans="1:2" ht="12.5" x14ac:dyDescent="0.25">
      <c r="A1930"/>
      <c r="B1930"/>
    </row>
    <row r="1931" spans="1:2" ht="12.5" x14ac:dyDescent="0.25">
      <c r="A1931"/>
      <c r="B1931"/>
    </row>
    <row r="1932" spans="1:2" ht="12.5" x14ac:dyDescent="0.25">
      <c r="A1932"/>
      <c r="B1932"/>
    </row>
    <row r="1933" spans="1:2" ht="12.5" x14ac:dyDescent="0.25">
      <c r="A1933"/>
      <c r="B1933"/>
    </row>
    <row r="1934" spans="1:2" ht="12.5" x14ac:dyDescent="0.25">
      <c r="A1934"/>
      <c r="B1934"/>
    </row>
    <row r="1935" spans="1:2" ht="12.5" x14ac:dyDescent="0.25">
      <c r="A1935"/>
      <c r="B1935"/>
    </row>
    <row r="1936" spans="1:2" ht="12.5" x14ac:dyDescent="0.25">
      <c r="A1936"/>
      <c r="B1936"/>
    </row>
    <row r="1937" spans="1:2" ht="12.5" x14ac:dyDescent="0.25">
      <c r="A1937"/>
      <c r="B1937"/>
    </row>
    <row r="1938" spans="1:2" ht="12.5" x14ac:dyDescent="0.25">
      <c r="A1938"/>
      <c r="B1938"/>
    </row>
    <row r="1939" spans="1:2" ht="12.5" x14ac:dyDescent="0.25">
      <c r="A1939"/>
      <c r="B1939"/>
    </row>
    <row r="1940" spans="1:2" ht="12.5" x14ac:dyDescent="0.25">
      <c r="A1940"/>
      <c r="B1940"/>
    </row>
    <row r="1941" spans="1:2" ht="12.5" x14ac:dyDescent="0.25">
      <c r="A1941"/>
      <c r="B1941"/>
    </row>
    <row r="1942" spans="1:2" ht="12.5" x14ac:dyDescent="0.25">
      <c r="A1942"/>
      <c r="B1942"/>
    </row>
    <row r="1943" spans="1:2" ht="12.5" x14ac:dyDescent="0.25">
      <c r="A1943"/>
      <c r="B1943"/>
    </row>
    <row r="1944" spans="1:2" ht="12.5" x14ac:dyDescent="0.25">
      <c r="A1944"/>
      <c r="B1944"/>
    </row>
    <row r="1945" spans="1:2" ht="12.5" x14ac:dyDescent="0.25">
      <c r="A1945"/>
      <c r="B1945"/>
    </row>
    <row r="1946" spans="1:2" ht="12.5" x14ac:dyDescent="0.25">
      <c r="A1946"/>
      <c r="B1946"/>
    </row>
    <row r="1947" spans="1:2" ht="12.5" x14ac:dyDescent="0.25">
      <c r="A1947"/>
      <c r="B1947"/>
    </row>
    <row r="1948" spans="1:2" ht="12.5" x14ac:dyDescent="0.25">
      <c r="A1948"/>
      <c r="B1948"/>
    </row>
    <row r="1949" spans="1:2" ht="12.5" x14ac:dyDescent="0.25">
      <c r="A1949"/>
      <c r="B1949"/>
    </row>
    <row r="1950" spans="1:2" ht="12.5" x14ac:dyDescent="0.25">
      <c r="A1950"/>
      <c r="B1950"/>
    </row>
    <row r="1951" spans="1:2" ht="12.5" x14ac:dyDescent="0.25">
      <c r="A1951"/>
      <c r="B1951"/>
    </row>
    <row r="1952" spans="1:2" ht="12.5" x14ac:dyDescent="0.25">
      <c r="A1952"/>
      <c r="B1952"/>
    </row>
    <row r="1953" spans="1:2" ht="12.5" x14ac:dyDescent="0.25">
      <c r="A1953"/>
      <c r="B1953"/>
    </row>
    <row r="1954" spans="1:2" ht="12.5" x14ac:dyDescent="0.25">
      <c r="A1954"/>
      <c r="B1954"/>
    </row>
    <row r="1955" spans="1:2" ht="12.5" x14ac:dyDescent="0.25">
      <c r="A1955"/>
      <c r="B1955"/>
    </row>
    <row r="1956" spans="1:2" ht="12.5" x14ac:dyDescent="0.25">
      <c r="A1956"/>
      <c r="B1956"/>
    </row>
    <row r="1957" spans="1:2" ht="12.5" x14ac:dyDescent="0.25">
      <c r="A1957"/>
      <c r="B1957"/>
    </row>
    <row r="1958" spans="1:2" ht="12.5" x14ac:dyDescent="0.25">
      <c r="A1958"/>
      <c r="B1958"/>
    </row>
    <row r="1959" spans="1:2" ht="12.5" x14ac:dyDescent="0.25">
      <c r="A1959"/>
      <c r="B1959"/>
    </row>
    <row r="1960" spans="1:2" ht="12.5" x14ac:dyDescent="0.25">
      <c r="A1960"/>
      <c r="B1960"/>
    </row>
    <row r="1961" spans="1:2" ht="12.5" x14ac:dyDescent="0.25">
      <c r="A1961"/>
      <c r="B1961"/>
    </row>
    <row r="1962" spans="1:2" ht="12.5" x14ac:dyDescent="0.25">
      <c r="A1962"/>
      <c r="B1962"/>
    </row>
    <row r="1963" spans="1:2" ht="12.5" x14ac:dyDescent="0.25">
      <c r="A1963"/>
      <c r="B1963"/>
    </row>
    <row r="1964" spans="1:2" ht="12.5" x14ac:dyDescent="0.25">
      <c r="A1964"/>
      <c r="B1964"/>
    </row>
    <row r="1965" spans="1:2" ht="12.5" x14ac:dyDescent="0.25">
      <c r="A1965"/>
      <c r="B1965"/>
    </row>
    <row r="1966" spans="1:2" ht="12.5" x14ac:dyDescent="0.25">
      <c r="A1966"/>
      <c r="B1966"/>
    </row>
    <row r="1967" spans="1:2" ht="12.5" x14ac:dyDescent="0.25">
      <c r="A1967"/>
      <c r="B1967"/>
    </row>
    <row r="1968" spans="1:2" ht="12.5" x14ac:dyDescent="0.25">
      <c r="A1968"/>
      <c r="B1968"/>
    </row>
    <row r="1969" spans="1:2" ht="12.5" x14ac:dyDescent="0.25">
      <c r="A1969"/>
      <c r="B1969"/>
    </row>
    <row r="1970" spans="1:2" ht="12.5" x14ac:dyDescent="0.25">
      <c r="A1970"/>
      <c r="B1970"/>
    </row>
    <row r="1971" spans="1:2" ht="12.5" x14ac:dyDescent="0.25">
      <c r="A1971"/>
      <c r="B1971"/>
    </row>
    <row r="1972" spans="1:2" ht="12.5" x14ac:dyDescent="0.25">
      <c r="A1972"/>
      <c r="B1972"/>
    </row>
    <row r="1973" spans="1:2" ht="12.5" x14ac:dyDescent="0.25">
      <c r="A1973"/>
      <c r="B1973"/>
    </row>
    <row r="1974" spans="1:2" ht="12.5" x14ac:dyDescent="0.25">
      <c r="A1974"/>
      <c r="B1974"/>
    </row>
    <row r="1975" spans="1:2" ht="12.5" x14ac:dyDescent="0.25">
      <c r="A1975"/>
      <c r="B1975"/>
    </row>
    <row r="1976" spans="1:2" ht="12.5" x14ac:dyDescent="0.25">
      <c r="A1976"/>
      <c r="B1976"/>
    </row>
    <row r="1977" spans="1:2" ht="12.5" x14ac:dyDescent="0.25">
      <c r="A1977"/>
      <c r="B1977"/>
    </row>
    <row r="1978" spans="1:2" ht="12.5" x14ac:dyDescent="0.25">
      <c r="A1978"/>
      <c r="B1978"/>
    </row>
    <row r="1979" spans="1:2" ht="12.5" x14ac:dyDescent="0.25">
      <c r="A1979"/>
      <c r="B1979"/>
    </row>
    <row r="1980" spans="1:2" ht="12.5" x14ac:dyDescent="0.25">
      <c r="A1980"/>
      <c r="B1980"/>
    </row>
    <row r="1981" spans="1:2" ht="12.5" x14ac:dyDescent="0.25">
      <c r="A1981"/>
      <c r="B1981"/>
    </row>
    <row r="1982" spans="1:2" ht="12.5" x14ac:dyDescent="0.25">
      <c r="A1982"/>
      <c r="B1982"/>
    </row>
    <row r="1983" spans="1:2" ht="12.5" x14ac:dyDescent="0.25">
      <c r="A1983"/>
      <c r="B1983"/>
    </row>
    <row r="1984" spans="1:2" ht="12.5" x14ac:dyDescent="0.25">
      <c r="A1984"/>
      <c r="B1984"/>
    </row>
    <row r="1985" spans="1:2" ht="12.5" x14ac:dyDescent="0.25">
      <c r="A1985"/>
      <c r="B1985"/>
    </row>
    <row r="1986" spans="1:2" ht="12.5" x14ac:dyDescent="0.25">
      <c r="A1986"/>
      <c r="B1986"/>
    </row>
    <row r="1987" spans="1:2" ht="12.5" x14ac:dyDescent="0.25">
      <c r="A1987"/>
      <c r="B1987"/>
    </row>
    <row r="1988" spans="1:2" ht="12.5" x14ac:dyDescent="0.25">
      <c r="A1988"/>
      <c r="B1988"/>
    </row>
    <row r="1989" spans="1:2" ht="12.5" x14ac:dyDescent="0.25">
      <c r="A1989"/>
      <c r="B1989"/>
    </row>
    <row r="1990" spans="1:2" ht="12.5" x14ac:dyDescent="0.25">
      <c r="A1990"/>
      <c r="B1990"/>
    </row>
    <row r="1991" spans="1:2" ht="12.5" x14ac:dyDescent="0.25">
      <c r="A1991"/>
      <c r="B1991"/>
    </row>
    <row r="1992" spans="1:2" ht="12.5" x14ac:dyDescent="0.25">
      <c r="A1992"/>
      <c r="B1992"/>
    </row>
    <row r="1993" spans="1:2" ht="12.5" x14ac:dyDescent="0.25">
      <c r="A1993"/>
      <c r="B1993"/>
    </row>
    <row r="1994" spans="1:2" ht="12.5" x14ac:dyDescent="0.25">
      <c r="A1994"/>
      <c r="B1994"/>
    </row>
    <row r="1995" spans="1:2" ht="12.5" x14ac:dyDescent="0.25">
      <c r="A1995"/>
      <c r="B1995"/>
    </row>
    <row r="1996" spans="1:2" ht="12.5" x14ac:dyDescent="0.25">
      <c r="A1996"/>
      <c r="B1996"/>
    </row>
    <row r="1997" spans="1:2" ht="12.5" x14ac:dyDescent="0.25">
      <c r="A1997"/>
      <c r="B1997"/>
    </row>
    <row r="1998" spans="1:2" ht="12.5" x14ac:dyDescent="0.25">
      <c r="A1998"/>
      <c r="B1998"/>
    </row>
    <row r="1999" spans="1:2" ht="12.5" x14ac:dyDescent="0.25">
      <c r="A1999"/>
      <c r="B1999"/>
    </row>
    <row r="2000" spans="1:2" ht="12.5" x14ac:dyDescent="0.25">
      <c r="A2000"/>
      <c r="B2000"/>
    </row>
    <row r="2001" spans="1:2" ht="12.5" x14ac:dyDescent="0.25">
      <c r="A2001"/>
      <c r="B2001"/>
    </row>
    <row r="2002" spans="1:2" ht="12.5" x14ac:dyDescent="0.25">
      <c r="A2002"/>
      <c r="B2002"/>
    </row>
    <row r="2003" spans="1:2" ht="12.5" x14ac:dyDescent="0.25">
      <c r="A2003"/>
      <c r="B2003"/>
    </row>
    <row r="2004" spans="1:2" ht="12.5" x14ac:dyDescent="0.25">
      <c r="A2004"/>
      <c r="B2004"/>
    </row>
    <row r="2005" spans="1:2" ht="12.5" x14ac:dyDescent="0.25">
      <c r="A2005"/>
      <c r="B2005"/>
    </row>
    <row r="2006" spans="1:2" ht="12.5" x14ac:dyDescent="0.25">
      <c r="A2006"/>
      <c r="B2006"/>
    </row>
    <row r="2007" spans="1:2" ht="12.5" x14ac:dyDescent="0.25">
      <c r="A2007"/>
      <c r="B2007"/>
    </row>
    <row r="2008" spans="1:2" ht="12.5" x14ac:dyDescent="0.25">
      <c r="A2008"/>
      <c r="B2008"/>
    </row>
    <row r="2009" spans="1:2" ht="12.5" x14ac:dyDescent="0.25">
      <c r="A2009"/>
      <c r="B2009"/>
    </row>
    <row r="2010" spans="1:2" ht="12.5" x14ac:dyDescent="0.25">
      <c r="A2010"/>
      <c r="B2010"/>
    </row>
    <row r="2011" spans="1:2" ht="12.5" x14ac:dyDescent="0.25">
      <c r="A2011"/>
      <c r="B2011"/>
    </row>
    <row r="2012" spans="1:2" ht="12.5" x14ac:dyDescent="0.25">
      <c r="A2012"/>
      <c r="B2012"/>
    </row>
    <row r="2013" spans="1:2" ht="12.5" x14ac:dyDescent="0.25">
      <c r="A2013"/>
      <c r="B2013"/>
    </row>
    <row r="2014" spans="1:2" ht="12.5" x14ac:dyDescent="0.25">
      <c r="A2014"/>
      <c r="B2014"/>
    </row>
    <row r="2015" spans="1:2" ht="12.5" x14ac:dyDescent="0.25">
      <c r="A2015"/>
      <c r="B2015"/>
    </row>
    <row r="2016" spans="1:2" ht="12.5" x14ac:dyDescent="0.25">
      <c r="A2016"/>
      <c r="B2016"/>
    </row>
    <row r="2017" spans="1:2" ht="12.5" x14ac:dyDescent="0.25">
      <c r="A2017"/>
      <c r="B2017"/>
    </row>
    <row r="2018" spans="1:2" ht="12.5" x14ac:dyDescent="0.25">
      <c r="A2018"/>
      <c r="B2018"/>
    </row>
    <row r="2019" spans="1:2" ht="12.5" x14ac:dyDescent="0.25">
      <c r="A2019"/>
      <c r="B2019"/>
    </row>
    <row r="2020" spans="1:2" ht="12.5" x14ac:dyDescent="0.25">
      <c r="A2020"/>
      <c r="B2020"/>
    </row>
    <row r="2021" spans="1:2" ht="12.5" x14ac:dyDescent="0.25">
      <c r="A2021"/>
      <c r="B2021"/>
    </row>
    <row r="2022" spans="1:2" ht="12.5" x14ac:dyDescent="0.25">
      <c r="A2022"/>
      <c r="B2022"/>
    </row>
    <row r="2023" spans="1:2" ht="12.5" x14ac:dyDescent="0.25">
      <c r="A2023"/>
      <c r="B2023"/>
    </row>
    <row r="2024" spans="1:2" ht="12.5" x14ac:dyDescent="0.25">
      <c r="A2024"/>
      <c r="B2024"/>
    </row>
    <row r="2025" spans="1:2" ht="12.5" x14ac:dyDescent="0.25">
      <c r="A2025"/>
      <c r="B2025"/>
    </row>
    <row r="2026" spans="1:2" ht="12.5" x14ac:dyDescent="0.25">
      <c r="A2026"/>
      <c r="B2026"/>
    </row>
    <row r="2027" spans="1:2" ht="12.5" x14ac:dyDescent="0.25">
      <c r="A2027"/>
      <c r="B2027"/>
    </row>
    <row r="2028" spans="1:2" ht="12.5" x14ac:dyDescent="0.25">
      <c r="A2028"/>
      <c r="B2028"/>
    </row>
    <row r="2029" spans="1:2" ht="12.5" x14ac:dyDescent="0.25">
      <c r="A2029"/>
      <c r="B2029"/>
    </row>
    <row r="2030" spans="1:2" ht="12.5" x14ac:dyDescent="0.25">
      <c r="A2030"/>
      <c r="B2030"/>
    </row>
    <row r="2031" spans="1:2" ht="12.5" x14ac:dyDescent="0.25">
      <c r="A2031"/>
      <c r="B2031"/>
    </row>
    <row r="2032" spans="1:2" ht="12.5" x14ac:dyDescent="0.25">
      <c r="A2032"/>
      <c r="B2032"/>
    </row>
    <row r="2033" spans="1:2" ht="12.5" x14ac:dyDescent="0.25">
      <c r="A2033"/>
      <c r="B2033"/>
    </row>
    <row r="2034" spans="1:2" ht="12.5" x14ac:dyDescent="0.25">
      <c r="A2034"/>
      <c r="B2034"/>
    </row>
    <row r="2035" spans="1:2" ht="12.5" x14ac:dyDescent="0.25">
      <c r="A2035"/>
      <c r="B2035"/>
    </row>
    <row r="2036" spans="1:2" ht="12.5" x14ac:dyDescent="0.25">
      <c r="A2036"/>
      <c r="B2036"/>
    </row>
    <row r="2037" spans="1:2" ht="12.5" x14ac:dyDescent="0.25">
      <c r="A2037"/>
      <c r="B2037"/>
    </row>
    <row r="2038" spans="1:2" ht="12.5" x14ac:dyDescent="0.25">
      <c r="A2038"/>
      <c r="B2038"/>
    </row>
    <row r="2039" spans="1:2" ht="12.5" x14ac:dyDescent="0.25">
      <c r="A2039"/>
      <c r="B2039"/>
    </row>
    <row r="2040" spans="1:2" ht="12.5" x14ac:dyDescent="0.25">
      <c r="A2040"/>
      <c r="B2040"/>
    </row>
    <row r="2041" spans="1:2" ht="12.5" x14ac:dyDescent="0.25">
      <c r="A2041"/>
      <c r="B2041"/>
    </row>
    <row r="2042" spans="1:2" ht="12.5" x14ac:dyDescent="0.25">
      <c r="A2042"/>
      <c r="B2042"/>
    </row>
    <row r="2043" spans="1:2" ht="12.5" x14ac:dyDescent="0.25">
      <c r="A2043"/>
      <c r="B2043"/>
    </row>
    <row r="2044" spans="1:2" ht="12.5" x14ac:dyDescent="0.25">
      <c r="A2044"/>
      <c r="B2044"/>
    </row>
    <row r="2045" spans="1:2" ht="12.5" x14ac:dyDescent="0.25">
      <c r="A2045"/>
      <c r="B2045"/>
    </row>
    <row r="2046" spans="1:2" ht="12.5" x14ac:dyDescent="0.25">
      <c r="A2046"/>
      <c r="B2046"/>
    </row>
    <row r="2047" spans="1:2" ht="12.5" x14ac:dyDescent="0.25">
      <c r="A2047"/>
      <c r="B2047"/>
    </row>
    <row r="2048" spans="1:2" ht="12.5" x14ac:dyDescent="0.25">
      <c r="A2048"/>
      <c r="B2048"/>
    </row>
    <row r="2049" spans="1:2" ht="12.5" x14ac:dyDescent="0.25">
      <c r="A2049"/>
      <c r="B2049"/>
    </row>
    <row r="2050" spans="1:2" ht="12.5" x14ac:dyDescent="0.25">
      <c r="A2050"/>
      <c r="B2050"/>
    </row>
    <row r="2051" spans="1:2" ht="12.5" x14ac:dyDescent="0.25">
      <c r="A2051"/>
      <c r="B2051"/>
    </row>
    <row r="2052" spans="1:2" ht="12.5" x14ac:dyDescent="0.25">
      <c r="A2052"/>
      <c r="B2052"/>
    </row>
    <row r="2053" spans="1:2" ht="12.5" x14ac:dyDescent="0.25">
      <c r="A2053"/>
      <c r="B2053"/>
    </row>
    <row r="2054" spans="1:2" ht="12.5" x14ac:dyDescent="0.25">
      <c r="A2054"/>
      <c r="B2054"/>
    </row>
    <row r="2055" spans="1:2" ht="12.5" x14ac:dyDescent="0.25">
      <c r="A2055"/>
      <c r="B2055"/>
    </row>
    <row r="2056" spans="1:2" ht="12.5" x14ac:dyDescent="0.25">
      <c r="A2056"/>
      <c r="B2056"/>
    </row>
    <row r="2057" spans="1:2" ht="12.5" x14ac:dyDescent="0.25">
      <c r="A2057"/>
      <c r="B2057"/>
    </row>
    <row r="2058" spans="1:2" ht="12.5" x14ac:dyDescent="0.25">
      <c r="A2058"/>
      <c r="B2058"/>
    </row>
    <row r="2059" spans="1:2" ht="12.5" x14ac:dyDescent="0.25">
      <c r="A2059"/>
      <c r="B2059"/>
    </row>
    <row r="2060" spans="1:2" ht="12.5" x14ac:dyDescent="0.25">
      <c r="A2060"/>
      <c r="B2060"/>
    </row>
    <row r="2061" spans="1:2" ht="12.5" x14ac:dyDescent="0.25">
      <c r="A2061"/>
      <c r="B2061"/>
    </row>
    <row r="2062" spans="1:2" ht="12.5" x14ac:dyDescent="0.25">
      <c r="A2062"/>
      <c r="B2062"/>
    </row>
    <row r="2063" spans="1:2" ht="12.5" x14ac:dyDescent="0.25">
      <c r="A2063"/>
      <c r="B2063"/>
    </row>
    <row r="2064" spans="1:2" ht="12.5" x14ac:dyDescent="0.25">
      <c r="A2064"/>
      <c r="B2064"/>
    </row>
    <row r="2065" spans="1:2" ht="12.5" x14ac:dyDescent="0.25">
      <c r="A2065"/>
      <c r="B2065"/>
    </row>
    <row r="2066" spans="1:2" ht="12.5" x14ac:dyDescent="0.25">
      <c r="A2066"/>
      <c r="B2066"/>
    </row>
    <row r="2067" spans="1:2" ht="12.5" x14ac:dyDescent="0.25">
      <c r="A2067"/>
      <c r="B2067"/>
    </row>
    <row r="2068" spans="1:2" ht="12.5" x14ac:dyDescent="0.25">
      <c r="A2068"/>
      <c r="B2068"/>
    </row>
    <row r="2069" spans="1:2" ht="12.5" x14ac:dyDescent="0.25">
      <c r="A2069"/>
      <c r="B2069"/>
    </row>
    <row r="2070" spans="1:2" ht="12.5" x14ac:dyDescent="0.25">
      <c r="A2070"/>
      <c r="B2070"/>
    </row>
    <row r="2071" spans="1:2" ht="12.5" x14ac:dyDescent="0.25">
      <c r="A2071"/>
      <c r="B2071"/>
    </row>
    <row r="2072" spans="1:2" ht="12.5" x14ac:dyDescent="0.25">
      <c r="A2072"/>
      <c r="B2072"/>
    </row>
    <row r="2073" spans="1:2" ht="12.5" x14ac:dyDescent="0.25">
      <c r="A2073"/>
      <c r="B2073"/>
    </row>
    <row r="2074" spans="1:2" ht="12.5" x14ac:dyDescent="0.25">
      <c r="A2074"/>
      <c r="B2074"/>
    </row>
    <row r="2075" spans="1:2" ht="12.5" x14ac:dyDescent="0.25">
      <c r="A2075"/>
      <c r="B2075"/>
    </row>
    <row r="2076" spans="1:2" ht="12.5" x14ac:dyDescent="0.25">
      <c r="A2076"/>
      <c r="B2076"/>
    </row>
    <row r="2077" spans="1:2" ht="12.5" x14ac:dyDescent="0.25">
      <c r="A2077"/>
      <c r="B2077"/>
    </row>
    <row r="2078" spans="1:2" ht="12.5" x14ac:dyDescent="0.25">
      <c r="A2078"/>
      <c r="B2078"/>
    </row>
    <row r="2079" spans="1:2" ht="12.5" x14ac:dyDescent="0.25">
      <c r="A2079"/>
      <c r="B2079"/>
    </row>
    <row r="2080" spans="1:2" ht="12.5" x14ac:dyDescent="0.25">
      <c r="A2080"/>
      <c r="B2080"/>
    </row>
    <row r="2081" spans="1:2" ht="12.5" x14ac:dyDescent="0.25">
      <c r="A2081"/>
      <c r="B2081"/>
    </row>
    <row r="2082" spans="1:2" ht="12.5" x14ac:dyDescent="0.25">
      <c r="A2082"/>
      <c r="B2082"/>
    </row>
    <row r="2083" spans="1:2" ht="12.5" x14ac:dyDescent="0.25">
      <c r="A2083"/>
      <c r="B2083"/>
    </row>
    <row r="2084" spans="1:2" ht="12.5" x14ac:dyDescent="0.25">
      <c r="A2084"/>
      <c r="B2084"/>
    </row>
    <row r="2085" spans="1:2" ht="12.5" x14ac:dyDescent="0.25">
      <c r="A2085"/>
      <c r="B2085"/>
    </row>
    <row r="2086" spans="1:2" ht="12.5" x14ac:dyDescent="0.25">
      <c r="A2086"/>
      <c r="B2086"/>
    </row>
    <row r="2087" spans="1:2" ht="12.5" x14ac:dyDescent="0.25">
      <c r="A2087"/>
      <c r="B2087"/>
    </row>
    <row r="2088" spans="1:2" ht="12.5" x14ac:dyDescent="0.25">
      <c r="A2088"/>
      <c r="B2088"/>
    </row>
    <row r="2089" spans="1:2" ht="12.5" x14ac:dyDescent="0.25">
      <c r="A2089"/>
      <c r="B2089"/>
    </row>
    <row r="2090" spans="1:2" ht="12.5" x14ac:dyDescent="0.25">
      <c r="A2090"/>
      <c r="B2090"/>
    </row>
    <row r="2091" spans="1:2" ht="12.5" x14ac:dyDescent="0.25">
      <c r="A2091"/>
      <c r="B2091"/>
    </row>
    <row r="2092" spans="1:2" ht="12.5" x14ac:dyDescent="0.25">
      <c r="A2092"/>
      <c r="B2092"/>
    </row>
    <row r="2093" spans="1:2" ht="12.5" x14ac:dyDescent="0.25">
      <c r="A2093"/>
      <c r="B2093"/>
    </row>
    <row r="2094" spans="1:2" ht="12.5" x14ac:dyDescent="0.25">
      <c r="A2094"/>
      <c r="B2094"/>
    </row>
    <row r="2095" spans="1:2" ht="12.5" x14ac:dyDescent="0.25">
      <c r="A2095"/>
      <c r="B2095"/>
    </row>
    <row r="2096" spans="1:2" ht="12.5" x14ac:dyDescent="0.25">
      <c r="A2096"/>
      <c r="B2096"/>
    </row>
    <row r="2097" spans="1:2" ht="12.5" x14ac:dyDescent="0.25">
      <c r="A2097"/>
      <c r="B2097"/>
    </row>
    <row r="2098" spans="1:2" ht="12.5" x14ac:dyDescent="0.25">
      <c r="A2098"/>
      <c r="B2098"/>
    </row>
    <row r="2099" spans="1:2" ht="12.5" x14ac:dyDescent="0.25">
      <c r="A2099"/>
      <c r="B2099"/>
    </row>
    <row r="2100" spans="1:2" ht="12.5" x14ac:dyDescent="0.25">
      <c r="A2100"/>
      <c r="B2100"/>
    </row>
    <row r="2101" spans="1:2" ht="12.5" x14ac:dyDescent="0.25">
      <c r="A2101"/>
      <c r="B2101"/>
    </row>
    <row r="2102" spans="1:2" ht="12.5" x14ac:dyDescent="0.25">
      <c r="A2102"/>
      <c r="B2102"/>
    </row>
    <row r="2103" spans="1:2" ht="12.5" x14ac:dyDescent="0.25">
      <c r="A2103"/>
      <c r="B2103"/>
    </row>
    <row r="2104" spans="1:2" ht="12.5" x14ac:dyDescent="0.25">
      <c r="A2104"/>
      <c r="B2104"/>
    </row>
    <row r="2105" spans="1:2" ht="12.5" x14ac:dyDescent="0.25">
      <c r="A2105"/>
      <c r="B2105"/>
    </row>
    <row r="2106" spans="1:2" ht="12.5" x14ac:dyDescent="0.25">
      <c r="A2106"/>
      <c r="B2106"/>
    </row>
    <row r="2107" spans="1:2" ht="12.5" x14ac:dyDescent="0.25">
      <c r="A2107"/>
      <c r="B2107"/>
    </row>
    <row r="2108" spans="1:2" ht="12.5" x14ac:dyDescent="0.25">
      <c r="A2108"/>
      <c r="B2108"/>
    </row>
    <row r="2109" spans="1:2" ht="12.5" x14ac:dyDescent="0.25">
      <c r="A2109"/>
      <c r="B2109"/>
    </row>
    <row r="2110" spans="1:2" ht="12.5" x14ac:dyDescent="0.25">
      <c r="A2110"/>
      <c r="B2110"/>
    </row>
    <row r="2111" spans="1:2" ht="12.5" x14ac:dyDescent="0.25">
      <c r="A2111"/>
      <c r="B2111"/>
    </row>
    <row r="2112" spans="1:2" ht="12.5" x14ac:dyDescent="0.25">
      <c r="A2112"/>
      <c r="B2112"/>
    </row>
    <row r="2113" spans="1:2" ht="12.5" x14ac:dyDescent="0.25">
      <c r="A2113"/>
      <c r="B2113"/>
    </row>
    <row r="2114" spans="1:2" ht="12.5" x14ac:dyDescent="0.25">
      <c r="A2114"/>
      <c r="B2114"/>
    </row>
    <row r="2115" spans="1:2" ht="12.5" x14ac:dyDescent="0.25">
      <c r="A2115"/>
      <c r="B2115"/>
    </row>
    <row r="2116" spans="1:2" ht="12.5" x14ac:dyDescent="0.25">
      <c r="A2116"/>
      <c r="B2116"/>
    </row>
    <row r="2117" spans="1:2" ht="12.5" x14ac:dyDescent="0.25">
      <c r="A2117"/>
      <c r="B2117"/>
    </row>
    <row r="2118" spans="1:2" ht="12.5" x14ac:dyDescent="0.25">
      <c r="A2118"/>
      <c r="B2118"/>
    </row>
    <row r="2119" spans="1:2" ht="12.5" x14ac:dyDescent="0.25">
      <c r="A2119"/>
      <c r="B2119"/>
    </row>
    <row r="2120" spans="1:2" ht="12.5" x14ac:dyDescent="0.25">
      <c r="A2120"/>
      <c r="B2120"/>
    </row>
    <row r="2121" spans="1:2" ht="12.5" x14ac:dyDescent="0.25">
      <c r="A2121"/>
      <c r="B2121"/>
    </row>
    <row r="2122" spans="1:2" ht="12.5" x14ac:dyDescent="0.25">
      <c r="A2122"/>
      <c r="B2122"/>
    </row>
    <row r="2123" spans="1:2" ht="12.5" x14ac:dyDescent="0.25">
      <c r="A2123"/>
      <c r="B2123"/>
    </row>
    <row r="2124" spans="1:2" ht="12.5" x14ac:dyDescent="0.25">
      <c r="A2124"/>
      <c r="B2124"/>
    </row>
    <row r="2125" spans="1:2" ht="12.5" x14ac:dyDescent="0.25">
      <c r="A2125"/>
      <c r="B2125"/>
    </row>
    <row r="2126" spans="1:2" ht="12.5" x14ac:dyDescent="0.25">
      <c r="A2126"/>
      <c r="B2126"/>
    </row>
    <row r="2127" spans="1:2" ht="12.5" x14ac:dyDescent="0.25">
      <c r="A2127"/>
      <c r="B2127"/>
    </row>
    <row r="2128" spans="1:2" ht="12.5" x14ac:dyDescent="0.25">
      <c r="A2128"/>
      <c r="B2128"/>
    </row>
    <row r="2129" spans="1:2" ht="12.5" x14ac:dyDescent="0.25">
      <c r="A2129"/>
      <c r="B2129"/>
    </row>
    <row r="2130" spans="1:2" ht="12.5" x14ac:dyDescent="0.25">
      <c r="A2130"/>
      <c r="B2130"/>
    </row>
    <row r="2131" spans="1:2" ht="12.5" x14ac:dyDescent="0.25">
      <c r="A2131"/>
      <c r="B2131"/>
    </row>
    <row r="2132" spans="1:2" ht="12.5" x14ac:dyDescent="0.25">
      <c r="A2132"/>
      <c r="B2132"/>
    </row>
    <row r="2133" spans="1:2" ht="12.5" x14ac:dyDescent="0.25">
      <c r="A2133"/>
      <c r="B2133"/>
    </row>
    <row r="2134" spans="1:2" ht="12.5" x14ac:dyDescent="0.25">
      <c r="A2134"/>
      <c r="B2134"/>
    </row>
    <row r="2135" spans="1:2" ht="12.5" x14ac:dyDescent="0.25">
      <c r="A2135"/>
      <c r="B2135"/>
    </row>
    <row r="2136" spans="1:2" ht="12.5" x14ac:dyDescent="0.25">
      <c r="A2136"/>
      <c r="B2136"/>
    </row>
    <row r="2137" spans="1:2" ht="12.5" x14ac:dyDescent="0.25">
      <c r="A2137"/>
      <c r="B2137"/>
    </row>
    <row r="2138" spans="1:2" ht="12.5" x14ac:dyDescent="0.25">
      <c r="A2138"/>
      <c r="B2138"/>
    </row>
    <row r="2139" spans="1:2" ht="12.5" x14ac:dyDescent="0.25">
      <c r="A2139"/>
      <c r="B2139"/>
    </row>
    <row r="2140" spans="1:2" ht="12.5" x14ac:dyDescent="0.25">
      <c r="A2140"/>
      <c r="B2140"/>
    </row>
    <row r="2141" spans="1:2" ht="12.5" x14ac:dyDescent="0.25">
      <c r="A2141"/>
      <c r="B2141"/>
    </row>
    <row r="2142" spans="1:2" ht="12.5" x14ac:dyDescent="0.25">
      <c r="A2142"/>
      <c r="B2142"/>
    </row>
    <row r="2143" spans="1:2" ht="12.5" x14ac:dyDescent="0.25">
      <c r="A2143"/>
      <c r="B2143"/>
    </row>
    <row r="2144" spans="1:2" ht="12.5" x14ac:dyDescent="0.25">
      <c r="A2144"/>
      <c r="B2144"/>
    </row>
    <row r="2145" spans="1:2" ht="12.5" x14ac:dyDescent="0.25">
      <c r="A2145"/>
      <c r="B2145"/>
    </row>
    <row r="2146" spans="1:2" ht="12.5" x14ac:dyDescent="0.25">
      <c r="A2146"/>
      <c r="B2146"/>
    </row>
    <row r="2147" spans="1:2" ht="12.5" x14ac:dyDescent="0.25">
      <c r="A2147"/>
      <c r="B2147"/>
    </row>
    <row r="2148" spans="1:2" ht="12.5" x14ac:dyDescent="0.25">
      <c r="A2148"/>
      <c r="B2148"/>
    </row>
    <row r="2149" spans="1:2" ht="12.5" x14ac:dyDescent="0.25">
      <c r="A2149"/>
      <c r="B2149"/>
    </row>
    <row r="2150" spans="1:2" ht="12.5" x14ac:dyDescent="0.25">
      <c r="A2150"/>
      <c r="B2150"/>
    </row>
    <row r="2151" spans="1:2" ht="12.5" x14ac:dyDescent="0.25">
      <c r="A2151"/>
      <c r="B2151"/>
    </row>
    <row r="2152" spans="1:2" ht="12.5" x14ac:dyDescent="0.25">
      <c r="A2152"/>
      <c r="B2152"/>
    </row>
    <row r="2153" spans="1:2" ht="12.5" x14ac:dyDescent="0.25">
      <c r="A2153"/>
      <c r="B2153"/>
    </row>
    <row r="2154" spans="1:2" ht="12.5" x14ac:dyDescent="0.25">
      <c r="A2154"/>
      <c r="B2154"/>
    </row>
    <row r="2155" spans="1:2" ht="12.5" x14ac:dyDescent="0.25">
      <c r="A2155"/>
      <c r="B2155"/>
    </row>
    <row r="2156" spans="1:2" ht="12.5" x14ac:dyDescent="0.25">
      <c r="A2156"/>
      <c r="B2156"/>
    </row>
    <row r="2157" spans="1:2" ht="12.5" x14ac:dyDescent="0.25">
      <c r="A2157"/>
      <c r="B2157"/>
    </row>
    <row r="2158" spans="1:2" ht="12.5" x14ac:dyDescent="0.25">
      <c r="A2158"/>
      <c r="B2158"/>
    </row>
    <row r="2159" spans="1:2" ht="12.5" x14ac:dyDescent="0.25">
      <c r="A2159"/>
      <c r="B2159"/>
    </row>
    <row r="2160" spans="1:2" ht="12.5" x14ac:dyDescent="0.25">
      <c r="A2160"/>
      <c r="B2160"/>
    </row>
    <row r="2161" spans="1:2" ht="12.5" x14ac:dyDescent="0.25">
      <c r="A2161"/>
      <c r="B2161"/>
    </row>
    <row r="2162" spans="1:2" ht="12.5" x14ac:dyDescent="0.25">
      <c r="A2162"/>
      <c r="B2162"/>
    </row>
    <row r="2163" spans="1:2" ht="12.5" x14ac:dyDescent="0.25">
      <c r="A2163"/>
      <c r="B2163"/>
    </row>
    <row r="2164" spans="1:2" ht="12.5" x14ac:dyDescent="0.25">
      <c r="A2164"/>
      <c r="B2164"/>
    </row>
    <row r="2165" spans="1:2" ht="12.5" x14ac:dyDescent="0.25">
      <c r="A2165"/>
      <c r="B2165"/>
    </row>
    <row r="2166" spans="1:2" ht="12.5" x14ac:dyDescent="0.25">
      <c r="A2166"/>
      <c r="B2166"/>
    </row>
    <row r="2167" spans="1:2" ht="12.5" x14ac:dyDescent="0.25">
      <c r="A2167"/>
      <c r="B2167"/>
    </row>
    <row r="2168" spans="1:2" ht="12.5" x14ac:dyDescent="0.25">
      <c r="A2168"/>
      <c r="B2168"/>
    </row>
    <row r="2169" spans="1:2" ht="12.5" x14ac:dyDescent="0.25">
      <c r="A2169"/>
      <c r="B2169"/>
    </row>
    <row r="2170" spans="1:2" ht="12.5" x14ac:dyDescent="0.25">
      <c r="A2170"/>
      <c r="B2170"/>
    </row>
    <row r="2171" spans="1:2" ht="12.5" x14ac:dyDescent="0.25">
      <c r="A2171"/>
      <c r="B2171"/>
    </row>
    <row r="2172" spans="1:2" ht="12.5" x14ac:dyDescent="0.25">
      <c r="A2172"/>
      <c r="B2172"/>
    </row>
    <row r="2173" spans="1:2" ht="12.5" x14ac:dyDescent="0.25">
      <c r="A2173"/>
      <c r="B2173"/>
    </row>
    <row r="2174" spans="1:2" ht="12.5" x14ac:dyDescent="0.25">
      <c r="A2174"/>
      <c r="B2174"/>
    </row>
    <row r="2175" spans="1:2" ht="12.5" x14ac:dyDescent="0.25">
      <c r="A2175"/>
      <c r="B2175"/>
    </row>
    <row r="2176" spans="1:2" ht="12.5" x14ac:dyDescent="0.25">
      <c r="A2176"/>
      <c r="B2176"/>
    </row>
    <row r="2177" spans="1:2" ht="12.5" x14ac:dyDescent="0.25">
      <c r="A2177"/>
      <c r="B2177"/>
    </row>
    <row r="2178" spans="1:2" ht="12.5" x14ac:dyDescent="0.25">
      <c r="A2178"/>
      <c r="B2178"/>
    </row>
    <row r="2179" spans="1:2" ht="12.5" x14ac:dyDescent="0.25">
      <c r="A2179"/>
      <c r="B2179"/>
    </row>
    <row r="2180" spans="1:2" ht="12.5" x14ac:dyDescent="0.25">
      <c r="A2180"/>
      <c r="B2180"/>
    </row>
    <row r="2181" spans="1:2" ht="12.5" x14ac:dyDescent="0.25">
      <c r="A2181"/>
      <c r="B2181"/>
    </row>
  </sheetData>
  <sheetProtection algorithmName="SHA-512" hashValue="iMrMfC65n7a6dhrPzUa8LfuBg4FV7PA4RPMGks8KTfl76hDca6D92leQcNmK77i9e77lS9piXckqPflNMEvZVQ==" saltValue="WErIgM5armHKCWx1QzBa8Q==" spinCount="100000" sheet="1" autoFilter="0" pivotTables="0"/>
  <pageMargins left="0.51181102362204722" right="0.43307086614173229" top="0.19685039370078741" bottom="0.39370078740157483" header="0" footer="0.19685039370078741"/>
  <pageSetup paperSize="9" fitToHeight="0" orientation="landscape" r:id="rId2"/>
  <headerFooter>
    <oddFooter>&amp;L&amp;8&amp;F / &amp;A&amp;C&amp;8Seite &amp;P von &amp;N&amp;R&amp;8Gedruckt: &amp;D-&amp;T</oddFooter>
  </headerFooter>
  <extLst>
    <ext xmlns:x14="http://schemas.microsoft.com/office/spreadsheetml/2009/9/main" uri="{78C0D931-6437-407d-A8EE-F0AAD7539E65}">
      <x14:conditionalFormattings>
        <x14:conditionalFormatting xmlns:xm="http://schemas.microsoft.com/office/excel/2006/main">
          <x14:cfRule type="expression" priority="1" id="{E3DD12A2-4C2A-466E-8681-C1B1E84C2EE1}">
            <xm:f>$G$4=Parameter!$C$8</xm:f>
            <x14:dxf>
              <fill>
                <patternFill>
                  <bgColor rgb="FFFFFF00"/>
                </patternFill>
              </fill>
            </x14:dxf>
          </x14:cfRule>
          <xm:sqref>F3</xm:sqref>
        </x14:conditionalFormatting>
        <x14:conditionalFormatting xmlns:xm="http://schemas.microsoft.com/office/excel/2006/main">
          <x14:cfRule type="expression" priority="2" id="{02DEA045-9967-4511-8874-3AA2281F5EAD}">
            <xm:f>#REF!=Parameter!$C$8</xm:f>
            <x14:dxf>
              <fill>
                <patternFill>
                  <bgColor rgb="FFFFFF00"/>
                </patternFill>
              </fill>
            </x14:dxf>
          </x14:cfRule>
          <xm:sqref>G3:I3</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47B71-73AA-4CEB-8D14-48F94D6556AC}">
  <sheetPr>
    <tabColor theme="0"/>
  </sheetPr>
  <dimension ref="A1:M45"/>
  <sheetViews>
    <sheetView showGridLines="0" zoomScaleNormal="100" zoomScaleSheetLayoutView="180" zoomScalePageLayoutView="90" workbookViewId="0">
      <selection activeCell="L14" sqref="L14:L16"/>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Aufbaumodul Soziale Betreuung und Unterkunft</v>
      </c>
      <c r="B3" s="83"/>
      <c r="E3" s="84" t="s">
        <v>48</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Betreuungsdienst</v>
      </c>
      <c r="E4" s="85"/>
      <c r="F4" s="86" t="s">
        <v>438</v>
      </c>
      <c r="G4" s="87">
        <f>VLOOKUP($E$3,Seminarliste,8)</f>
        <v>44632</v>
      </c>
      <c r="H4" s="87" t="str">
        <f>CONCATENATE("Ausführung: ",VLOOKUP($E$3,Seminarliste,9))</f>
        <v>Ausführung: Bundesverband</v>
      </c>
      <c r="I4" s="353"/>
      <c r="J4" s="328" t="s">
        <v>79</v>
      </c>
      <c r="K4" s="329" t="s">
        <v>247</v>
      </c>
      <c r="L4" s="633" t="s">
        <v>285</v>
      </c>
      <c r="M4" s="320"/>
    </row>
    <row r="5" spans="1:13" ht="12.5" x14ac:dyDescent="0.25">
      <c r="A5" s="81" t="str">
        <f>VLOOKUP($E$3,Seminarliste,5)</f>
        <v>AO vom 26feb19, Curriculum von 2018, Lehr-Lern-Unterlagen 2020</v>
      </c>
      <c r="E5" s="77"/>
      <c r="F5" s="77"/>
      <c r="G5" s="81" t="str">
        <f>CONCATENATE("Umfang ",VLOOKUP($E$3,Seminarliste,6)," UE")</f>
        <v>Umfang 3 UE</v>
      </c>
      <c r="H5" s="87" t="str">
        <f>VLOOKUP($E$3,Seminarliste,10)</f>
        <v xml:space="preserve"> </v>
      </c>
      <c r="I5" s="354"/>
      <c r="J5" s="396"/>
      <c r="K5" s="396"/>
      <c r="L5" s="317" t="s">
        <v>584</v>
      </c>
      <c r="M5" s="318"/>
    </row>
    <row r="6" spans="1:13" s="233" customFormat="1" ht="5.5" x14ac:dyDescent="0.25">
      <c r="A6" s="312"/>
      <c r="B6" s="313"/>
      <c r="C6" s="313"/>
      <c r="D6" s="313"/>
      <c r="E6" s="313"/>
      <c r="F6" s="313"/>
      <c r="G6" s="312"/>
      <c r="H6" s="314"/>
      <c r="I6" s="355"/>
      <c r="J6" s="522"/>
      <c r="K6" s="522"/>
      <c r="L6" s="322"/>
      <c r="M6" s="323"/>
    </row>
    <row r="7" spans="1:13" ht="13" x14ac:dyDescent="0.25">
      <c r="A7" s="307" t="s">
        <v>485</v>
      </c>
      <c r="B7" s="77"/>
      <c r="C7" s="77"/>
      <c r="D7" s="77"/>
      <c r="E7" s="77"/>
      <c r="F7" s="77"/>
      <c r="G7" s="81"/>
      <c r="H7" s="87"/>
      <c r="I7" s="354"/>
      <c r="J7" s="394"/>
      <c r="K7" s="395"/>
      <c r="L7" s="317" t="s">
        <v>285</v>
      </c>
      <c r="M7" s="318"/>
    </row>
    <row r="8" spans="1:13" ht="13" x14ac:dyDescent="0.25">
      <c r="A8" s="81"/>
      <c r="B8" s="937" t="s">
        <v>583</v>
      </c>
      <c r="C8" s="937"/>
      <c r="D8" s="937"/>
      <c r="E8" s="937"/>
      <c r="F8" s="937"/>
      <c r="G8" s="937"/>
      <c r="H8" s="937"/>
      <c r="I8" s="354"/>
      <c r="J8" s="394"/>
      <c r="K8" s="395"/>
      <c r="L8" s="317" t="s">
        <v>285</v>
      </c>
      <c r="M8" s="318"/>
    </row>
    <row r="9" spans="1:13" ht="13" x14ac:dyDescent="0.25">
      <c r="A9" s="307" t="s">
        <v>482</v>
      </c>
      <c r="B9" s="77"/>
      <c r="C9" s="77"/>
      <c r="D9" s="77"/>
      <c r="E9" s="77"/>
      <c r="F9" s="77"/>
      <c r="G9" s="81"/>
      <c r="H9" s="87"/>
      <c r="I9" s="354"/>
      <c r="J9" s="394"/>
      <c r="K9" s="395"/>
      <c r="L9" s="317" t="s">
        <v>285</v>
      </c>
      <c r="M9" s="318"/>
    </row>
    <row r="10" spans="1:13" ht="13" x14ac:dyDescent="0.25">
      <c r="A10" s="81"/>
      <c r="B10" s="937" t="s">
        <v>582</v>
      </c>
      <c r="C10" s="937"/>
      <c r="D10" s="937"/>
      <c r="E10" s="937"/>
      <c r="F10" s="937"/>
      <c r="G10" s="937"/>
      <c r="H10" s="937"/>
      <c r="I10" s="354"/>
      <c r="J10" s="394"/>
      <c r="K10" s="395"/>
      <c r="L10" s="317" t="s">
        <v>285</v>
      </c>
      <c r="M10" s="318"/>
    </row>
    <row r="11" spans="1:13" ht="13" x14ac:dyDescent="0.25">
      <c r="A11" s="307" t="s">
        <v>483</v>
      </c>
      <c r="B11" s="77"/>
      <c r="C11" s="77"/>
      <c r="D11" s="77"/>
      <c r="E11" s="77"/>
      <c r="F11" s="77"/>
      <c r="G11" s="81"/>
      <c r="H11" s="87"/>
      <c r="I11" s="354"/>
      <c r="J11" s="394"/>
      <c r="K11" s="395"/>
      <c r="L11" s="317" t="s">
        <v>285</v>
      </c>
      <c r="M11" s="318"/>
    </row>
    <row r="12" spans="1:13" ht="13" x14ac:dyDescent="0.25">
      <c r="A12" s="81"/>
      <c r="B12" s="937" t="s">
        <v>600</v>
      </c>
      <c r="C12" s="937"/>
      <c r="D12" s="937"/>
      <c r="E12" s="937"/>
      <c r="F12" s="937"/>
      <c r="G12" s="937"/>
      <c r="H12" s="937"/>
      <c r="I12" s="354"/>
      <c r="J12" s="394"/>
      <c r="K12" s="395"/>
      <c r="L12" s="317" t="s">
        <v>285</v>
      </c>
      <c r="M12" s="318"/>
    </row>
    <row r="13" spans="1:13" ht="13" x14ac:dyDescent="0.25">
      <c r="A13" s="81"/>
      <c r="B13" s="937" t="s">
        <v>603</v>
      </c>
      <c r="C13" s="937"/>
      <c r="D13" s="937"/>
      <c r="E13" s="937"/>
      <c r="F13" s="937"/>
      <c r="G13" s="937"/>
      <c r="H13" s="937"/>
      <c r="I13" s="354"/>
      <c r="J13" s="394"/>
      <c r="K13" s="395"/>
      <c r="L13" s="317" t="s">
        <v>285</v>
      </c>
      <c r="M13" s="318"/>
    </row>
    <row r="14" spans="1:13" ht="13" x14ac:dyDescent="0.25">
      <c r="A14" s="307" t="s">
        <v>320</v>
      </c>
      <c r="B14" s="77"/>
      <c r="C14" s="77"/>
      <c r="D14" s="77"/>
      <c r="E14" s="77"/>
      <c r="F14" s="77"/>
      <c r="G14" s="81"/>
      <c r="H14" s="87"/>
      <c r="I14" s="354"/>
      <c r="J14" s="394"/>
      <c r="K14" s="395"/>
      <c r="L14" s="317" t="s">
        <v>285</v>
      </c>
      <c r="M14" s="318"/>
    </row>
    <row r="15" spans="1:13" ht="13" x14ac:dyDescent="0.25">
      <c r="A15" s="12"/>
      <c r="B15" s="937"/>
      <c r="C15" s="937"/>
      <c r="D15" s="937"/>
      <c r="E15" s="937"/>
      <c r="F15" s="937"/>
      <c r="G15" s="937"/>
      <c r="H15" s="937"/>
      <c r="I15" s="354"/>
      <c r="J15" s="394"/>
      <c r="K15" s="395"/>
      <c r="L15" s="317" t="s">
        <v>285</v>
      </c>
      <c r="M15" s="318"/>
    </row>
    <row r="16" spans="1:13" ht="13" x14ac:dyDescent="0.25">
      <c r="A16" s="374" t="s">
        <v>486</v>
      </c>
      <c r="B16" s="81"/>
      <c r="C16" s="77"/>
      <c r="D16" s="77"/>
      <c r="E16" s="77"/>
      <c r="F16" s="77"/>
      <c r="G16" s="81"/>
      <c r="H16" s="87"/>
      <c r="I16" s="354"/>
      <c r="J16" s="394"/>
      <c r="K16" s="395"/>
      <c r="L16" s="317" t="s">
        <v>285</v>
      </c>
      <c r="M16" s="318"/>
    </row>
    <row r="17" spans="1:13" ht="13" x14ac:dyDescent="0.25">
      <c r="A17" s="12"/>
      <c r="B17" s="937" t="s">
        <v>578</v>
      </c>
      <c r="C17" s="937"/>
      <c r="D17" s="937"/>
      <c r="E17" s="937"/>
      <c r="F17" s="937"/>
      <c r="G17" s="937"/>
      <c r="H17" s="937"/>
      <c r="I17" s="354"/>
      <c r="J17" s="394"/>
      <c r="K17" s="395"/>
      <c r="L17" s="317" t="s">
        <v>285</v>
      </c>
      <c r="M17" s="318"/>
    </row>
    <row r="18" spans="1:13" s="233" customFormat="1" ht="6" thickBot="1" x14ac:dyDescent="0.3">
      <c r="A18" s="311"/>
      <c r="B18" s="312"/>
      <c r="C18" s="313"/>
      <c r="D18" s="313"/>
      <c r="E18" s="313"/>
      <c r="F18" s="313"/>
      <c r="G18" s="312"/>
      <c r="H18" s="314"/>
      <c r="I18" s="355"/>
      <c r="J18" s="397"/>
      <c r="K18" s="398"/>
      <c r="L18" s="322" t="s">
        <v>285</v>
      </c>
      <c r="M18" s="323"/>
    </row>
    <row r="19" spans="1:13" ht="13.5" thickTop="1" x14ac:dyDescent="0.25">
      <c r="A19" s="306" t="s">
        <v>481</v>
      </c>
      <c r="B19" s="302"/>
      <c r="C19" s="303"/>
      <c r="D19" s="303"/>
      <c r="E19" s="304"/>
      <c r="F19" s="304"/>
      <c r="G19" s="302"/>
      <c r="H19" s="305"/>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393"/>
      <c r="K20" s="393"/>
      <c r="L20" s="317" t="s">
        <v>285</v>
      </c>
      <c r="M20" s="318"/>
    </row>
    <row r="21" spans="1:13" ht="16" customHeight="1" thickBot="1" x14ac:dyDescent="0.3">
      <c r="A21" s="18" t="s">
        <v>215</v>
      </c>
      <c r="B21" s="91"/>
      <c r="C21" s="92" t="s">
        <v>161</v>
      </c>
      <c r="D21" s="93"/>
      <c r="E21" s="310" t="s">
        <v>78</v>
      </c>
      <c r="F21" s="93" t="s">
        <v>330</v>
      </c>
      <c r="G21" s="95" t="s">
        <v>162</v>
      </c>
      <c r="H21" s="95" t="s">
        <v>248</v>
      </c>
      <c r="I21" s="357"/>
      <c r="J21" s="393"/>
      <c r="K21" s="393"/>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7" t="str">
        <f>VLOOKUP(J23,Anerkennung,2)</f>
        <v>Routine</v>
      </c>
      <c r="F23" s="38" t="str">
        <f>VLOOKUP(J23,Anerkennung,4)</f>
        <v>A</v>
      </c>
      <c r="G23" s="39" t="str">
        <f>VLOOKUP(J23,Anerkennung,3)</f>
        <v>Nachweis des Abschlusses der Qualifizierung</v>
      </c>
      <c r="H23" s="40" t="str">
        <f>VLOOKUP(K23,Auflagen,2)</f>
        <v>Empfehlung: die nicht bekanntnen Inhalte (z. B. die Spezifika des Landes-KatS und des DRK-Landesverbandes) sind im Nachgang zur Anerkennung, aber vor einem Einsatz, zu vermitteln.</v>
      </c>
      <c r="I23" s="359"/>
      <c r="J23" s="334">
        <v>1</v>
      </c>
      <c r="K23" s="335">
        <v>1</v>
      </c>
      <c r="L23" s="317" t="s">
        <v>285</v>
      </c>
      <c r="M23" s="318"/>
    </row>
    <row r="24" spans="1:13" ht="39.5" thickBot="1" x14ac:dyDescent="0.3">
      <c r="A24" s="31" t="s">
        <v>165</v>
      </c>
      <c r="B24" s="41" t="s">
        <v>229</v>
      </c>
      <c r="C24" s="909" t="s">
        <v>228</v>
      </c>
      <c r="D24" s="909"/>
      <c r="E24" s="43" t="str">
        <f>VLOOKUP(J24,Anerkennung,2)</f>
        <v>Routine</v>
      </c>
      <c r="F24" s="44" t="str">
        <f>VLOOKUP(J24,Anerkennung,4)</f>
        <v>A</v>
      </c>
      <c r="G24" s="42" t="str">
        <f>VLOOKUP(J24,Anerkennung,3)</f>
        <v>Nachweis des Inhaltes und des Abschlusses der Qualifizierung</v>
      </c>
      <c r="H24" s="45" t="str">
        <f>VLOOKUP(K24,Auflagen,2)</f>
        <v>Die nicht bekannten Inhalte (z. B. die Spezifika des Landes-KatS und des DRK-Landesverbandes) sind im Nachgang zur Anerkennung, aber vor einem Einsatz, zu vermitteln.</v>
      </c>
      <c r="I24" s="359"/>
      <c r="J24" s="339">
        <v>7</v>
      </c>
      <c r="K24" s="340">
        <v>2</v>
      </c>
      <c r="L24" s="317" t="s">
        <v>285</v>
      </c>
      <c r="M24" s="318"/>
    </row>
    <row r="25" spans="1:13" ht="38" customHeight="1" thickBot="1" x14ac:dyDescent="0.3">
      <c r="A25" s="21" t="s">
        <v>166</v>
      </c>
      <c r="B25" s="910" t="s">
        <v>255</v>
      </c>
      <c r="C25" s="911"/>
      <c r="D25" s="911"/>
      <c r="E25" s="47" t="str">
        <f>VLOOKUP(J25,Anerkennung,2)</f>
        <v>Auflagen</v>
      </c>
      <c r="F25" s="48" t="str">
        <f>VLOOKUP(J25,Anerkennung,4)</f>
        <v>B</v>
      </c>
      <c r="G25" s="46" t="str">
        <f>VLOOKUP(J25,Anerkennung,3)</f>
        <v>Nachweis des Inhaltes und des Abschlusses der Qualifizierung</v>
      </c>
      <c r="H25" s="49" t="str">
        <f>VLOOKUP(K25,Auflagen,2)</f>
        <v>Sofern der im o.g. Curriculum beschriebene Mindestinhalt erfüllt wurde; ggf. mit der Auflage der Vermittlung der Spezifika des Landes-KatS und des DRK-Landesverbandes, sowie einer Prüfung,</v>
      </c>
      <c r="I25" s="359"/>
      <c r="J25" s="339">
        <v>4</v>
      </c>
      <c r="K25" s="340">
        <v>3</v>
      </c>
      <c r="L25" s="317" t="s">
        <v>285</v>
      </c>
      <c r="M25" s="318"/>
    </row>
    <row r="26" spans="1:13" ht="38" customHeight="1" thickBot="1" x14ac:dyDescent="0.3">
      <c r="A26" s="21" t="s">
        <v>168</v>
      </c>
      <c r="B26" s="912" t="s">
        <v>169</v>
      </c>
      <c r="C26" s="912"/>
      <c r="D26" s="912"/>
      <c r="E26" s="47" t="str">
        <f>VLOOKUP(J26,Anerkennung,2)</f>
        <v>Auflagen</v>
      </c>
      <c r="F26" s="48" t="str">
        <f>VLOOKUP(J26,Anerkennung,4)</f>
        <v>B</v>
      </c>
      <c r="G26" s="46" t="str">
        <f>VLOOKUP(J26,Anerkennung,3)</f>
        <v>Nachweis des Inhaltes und des Abschlusses der Qualifizierung</v>
      </c>
      <c r="H26" s="49" t="str">
        <f>VLOOKUP(K26,Auflagen,2)</f>
        <v>Sofern der im o.g. Curriculum beschriebene Mindestinhalt erfüllt wurde, mit der Auflage der Vermittlung der Spezifika des Landes-KatS und des DRK-Landesverbandes; sowie ggf. einer Prüfung.</v>
      </c>
      <c r="I26" s="359"/>
      <c r="J26" s="339">
        <v>4</v>
      </c>
      <c r="K26" s="340">
        <v>4</v>
      </c>
      <c r="L26" s="317" t="s">
        <v>285</v>
      </c>
      <c r="M26" s="318"/>
    </row>
    <row r="27" spans="1:13" ht="13" x14ac:dyDescent="0.25">
      <c r="A27" s="913" t="s">
        <v>170</v>
      </c>
      <c r="B27" s="916" t="s">
        <v>171</v>
      </c>
      <c r="C27" s="50">
        <v>1</v>
      </c>
      <c r="D27" s="51" t="s">
        <v>172</v>
      </c>
      <c r="E27" s="923" t="str">
        <f>VLOOKUP(J27,Anerkennung,2)</f>
        <v>Auflagen</v>
      </c>
      <c r="F27" s="925" t="str">
        <f>VLOOKUP(J27,Anerkennung,4)</f>
        <v>B</v>
      </c>
      <c r="G27" s="916" t="str">
        <f>VLOOKUP(J27,Anerkennung,3)</f>
        <v>Nachweis des Inhaltes und des Abschlusses der Qualifizierung</v>
      </c>
      <c r="H27" s="927" t="str">
        <f>VLOOKUP(K27,Auflagen,2)</f>
        <v>Sofern der im o.g. Curriculum beschriebene Mindestinhalt erfüllt wurde; ggf. mit der Auflage der Vermittlung der Spezifika des Landes-KatS und des DRK-Landesverbandes, sowie einer Prüfung,</v>
      </c>
      <c r="I27" s="359"/>
      <c r="J27" s="940">
        <v>4</v>
      </c>
      <c r="K27" s="944">
        <v>3</v>
      </c>
      <c r="L27" s="317" t="s">
        <v>285</v>
      </c>
      <c r="M27" s="318"/>
    </row>
    <row r="28" spans="1:13" ht="13" x14ac:dyDescent="0.25">
      <c r="A28" s="914"/>
      <c r="B28" s="917"/>
      <c r="C28" s="54">
        <v>2</v>
      </c>
      <c r="D28" s="55" t="s">
        <v>173</v>
      </c>
      <c r="E28" s="929"/>
      <c r="F28" s="930"/>
      <c r="G28" s="917"/>
      <c r="H28" s="931"/>
      <c r="I28" s="359"/>
      <c r="J28" s="948"/>
      <c r="K28" s="949"/>
      <c r="L28" s="317" t="s">
        <v>285</v>
      </c>
      <c r="M28" s="318"/>
    </row>
    <row r="29" spans="1:13" ht="13" x14ac:dyDescent="0.25">
      <c r="A29" s="914"/>
      <c r="B29" s="917"/>
      <c r="C29" s="54">
        <v>3</v>
      </c>
      <c r="D29" s="55" t="s">
        <v>174</v>
      </c>
      <c r="E29" s="929"/>
      <c r="F29" s="930"/>
      <c r="G29" s="917"/>
      <c r="H29" s="931"/>
      <c r="I29" s="359"/>
      <c r="J29" s="948"/>
      <c r="K29" s="949"/>
      <c r="L29" s="317" t="s">
        <v>285</v>
      </c>
      <c r="M29" s="318"/>
    </row>
    <row r="30" spans="1:13" ht="13" x14ac:dyDescent="0.25">
      <c r="A30" s="914"/>
      <c r="B30" s="917"/>
      <c r="C30" s="54">
        <v>4</v>
      </c>
      <c r="D30" s="55" t="s">
        <v>175</v>
      </c>
      <c r="E30" s="929"/>
      <c r="F30" s="930"/>
      <c r="G30" s="917"/>
      <c r="H30" s="931"/>
      <c r="I30" s="359"/>
      <c r="J30" s="948"/>
      <c r="K30" s="949"/>
      <c r="L30" s="317" t="s">
        <v>285</v>
      </c>
      <c r="M30" s="318"/>
    </row>
    <row r="31" spans="1:13" ht="13" x14ac:dyDescent="0.25">
      <c r="A31" s="914"/>
      <c r="B31" s="917"/>
      <c r="C31" s="54">
        <v>5</v>
      </c>
      <c r="D31" s="55" t="s">
        <v>93</v>
      </c>
      <c r="E31" s="929"/>
      <c r="F31" s="930"/>
      <c r="G31" s="917"/>
      <c r="H31" s="931"/>
      <c r="I31" s="359"/>
      <c r="J31" s="948"/>
      <c r="K31" s="949"/>
      <c r="L31" s="317" t="s">
        <v>285</v>
      </c>
      <c r="M31" s="318"/>
    </row>
    <row r="32" spans="1:13" ht="13.5" thickBot="1" x14ac:dyDescent="0.3">
      <c r="A32" s="915"/>
      <c r="B32" s="910"/>
      <c r="C32" s="56">
        <v>6</v>
      </c>
      <c r="D32" s="57" t="s">
        <v>116</v>
      </c>
      <c r="E32" s="924"/>
      <c r="F32" s="926"/>
      <c r="G32" s="910"/>
      <c r="H32" s="928"/>
      <c r="I32" s="359"/>
      <c r="J32" s="941"/>
      <c r="K32" s="945"/>
      <c r="L32" s="317" t="s">
        <v>285</v>
      </c>
      <c r="M32" s="318"/>
    </row>
    <row r="33" spans="1:13" s="2" customFormat="1" ht="38" customHeight="1" thickBot="1" x14ac:dyDescent="0.3">
      <c r="A33" s="21" t="s">
        <v>176</v>
      </c>
      <c r="B33" s="58" t="s">
        <v>223</v>
      </c>
      <c r="C33" s="933" t="s">
        <v>254</v>
      </c>
      <c r="D33" s="910"/>
      <c r="E33" s="60" t="str">
        <f>VLOOKUP(J33,Anerkennung,2)</f>
        <v>Prüfung</v>
      </c>
      <c r="F33" s="61" t="str">
        <f>VLOOKUP(J33,Anerkennung,4)</f>
        <v>B</v>
      </c>
      <c r="G33" s="62" t="str">
        <f>VLOOKUP(J33,Anerkennung,3)</f>
        <v>Detailierter Nachweis des Inhaltes der Qualifizierung und des Abschlusses</v>
      </c>
      <c r="H33" s="63" t="str">
        <f>VLOOKUP(K33,Auflagen,2)</f>
        <v>Sofern in Umfang und Inhalt mit unserer Qualifizierung vergleichbar oder höherwertiger; ggf. mit der Auflage der Vermittlung der Spezifika des Landes-KatS und des DRK-Landesverbandes, oder einer Prüfung.</v>
      </c>
      <c r="I33" s="359"/>
      <c r="J33" s="339">
        <v>5</v>
      </c>
      <c r="K33" s="346">
        <v>5</v>
      </c>
      <c r="L33" s="332" t="s">
        <v>285</v>
      </c>
      <c r="M33" s="333"/>
    </row>
    <row r="34" spans="1:13" s="2" customFormat="1" ht="19" customHeight="1" x14ac:dyDescent="0.25">
      <c r="A34" s="22" t="s">
        <v>177</v>
      </c>
      <c r="B34" s="916" t="s">
        <v>216</v>
      </c>
      <c r="C34" s="64">
        <v>1</v>
      </c>
      <c r="D34" s="65" t="s">
        <v>218</v>
      </c>
      <c r="E34" s="923" t="str">
        <f>VLOOKUP(J34,Anerkennung,2)</f>
        <v>Prüfung</v>
      </c>
      <c r="F34" s="925" t="str">
        <f>VLOOKUP(J34,Anerkennung,4)</f>
        <v>B</v>
      </c>
      <c r="G34" s="916" t="str">
        <f>VLOOKUP(J34,Anerkennung,3)</f>
        <v>Detailierter Nachweis der gemachten Praxiserfahrungen.</v>
      </c>
      <c r="H34" s="927" t="str">
        <f>VLOOKUP(K34,Auflagen,2)</f>
        <v>Die Anerkennung ist nur möglich, wenn die gemachte Erfahrungen dem Umfang und Inhalt unserer Qualifizierung entsprechen oder höherwertig sind; ggf. mit einer Prüfung.</v>
      </c>
      <c r="I34" s="359"/>
      <c r="J34" s="939">
        <v>11</v>
      </c>
      <c r="K34" s="856">
        <v>8</v>
      </c>
      <c r="L34" s="332" t="s">
        <v>285</v>
      </c>
      <c r="M34" s="333"/>
    </row>
    <row r="35" spans="1:13" s="2" customFormat="1" ht="19" customHeight="1" thickBot="1" x14ac:dyDescent="0.3">
      <c r="A35" s="21"/>
      <c r="B35" s="910"/>
      <c r="C35" s="66">
        <v>2</v>
      </c>
      <c r="D35" s="46" t="s">
        <v>219</v>
      </c>
      <c r="E35" s="924"/>
      <c r="F35" s="926"/>
      <c r="G35" s="910"/>
      <c r="H35" s="928"/>
      <c r="I35" s="359"/>
      <c r="J35" s="939"/>
      <c r="K35" s="856"/>
      <c r="L35" s="332" t="s">
        <v>285</v>
      </c>
      <c r="M35" s="333"/>
    </row>
    <row r="36" spans="1:13" s="2" customFormat="1" ht="39" x14ac:dyDescent="0.25">
      <c r="A36" s="913" t="s">
        <v>179</v>
      </c>
      <c r="B36" s="916" t="s">
        <v>180</v>
      </c>
      <c r="C36" s="64">
        <v>1</v>
      </c>
      <c r="D36" s="67" t="s">
        <v>181</v>
      </c>
      <c r="E36" s="68" t="str">
        <f>VLOOKUP(J36,Anerkennung,2)</f>
        <v>Routine</v>
      </c>
      <c r="F36" s="69" t="str">
        <f>VLOOKUP(J36,Anerkennung,4)</f>
        <v>A</v>
      </c>
      <c r="G36" s="67" t="str">
        <f>VLOOKUP(J36,Anerkennung,3)</f>
        <v>Nachweis der erfolgten Anerkennung</v>
      </c>
      <c r="H36" s="70" t="str">
        <f>VLOOKUP(K36,Auflagen,2)</f>
        <v>Nur möglich diese sich auf das o.g. Curriculum bezieht; ggf. mit Auflage der Vermittlung der aktuellen Spezifika des Landes-KatS und des DRK-Landesverbandes.</v>
      </c>
      <c r="I36" s="359"/>
      <c r="J36" s="339">
        <v>8</v>
      </c>
      <c r="K36" s="346">
        <v>6</v>
      </c>
      <c r="L36" s="332" t="s">
        <v>285</v>
      </c>
      <c r="M36" s="333"/>
    </row>
    <row r="37" spans="1:13" s="2" customFormat="1" ht="39.5" thickBot="1" x14ac:dyDescent="0.3">
      <c r="A37" s="915"/>
      <c r="B37" s="910"/>
      <c r="C37" s="66">
        <v>2</v>
      </c>
      <c r="D37" s="71" t="s">
        <v>194</v>
      </c>
      <c r="E37" s="72" t="str">
        <f>VLOOKUP(J37,Anerkennung,2)</f>
        <v>Routine</v>
      </c>
      <c r="F37" s="73" t="str">
        <f>VLOOKUP(J37,Anerkennung,4)</f>
        <v>A</v>
      </c>
      <c r="G37" s="74" t="str">
        <f>VLOOKUP(J37,Anerkennung,3)</f>
        <v>Nachweis des Abschlusses der Qualifizierung</v>
      </c>
      <c r="H37" s="75" t="str">
        <f>VLOOKUP(K37,Auflagen,2)</f>
        <v>Empfehlung: die nicht bekanntnen Inhalte (z. B. die Spezifika des Landes-KatS und des DRK-Landesverbandes) sind im Nachgang zur Anerkennung, aber vor einem Einsatz, zu vermitteln.</v>
      </c>
      <c r="I37" s="359"/>
      <c r="J37" s="339">
        <v>1</v>
      </c>
      <c r="K37" s="346">
        <v>1</v>
      </c>
      <c r="L37" s="332" t="s">
        <v>285</v>
      </c>
      <c r="M37" s="333"/>
    </row>
    <row r="38" spans="1:13" s="2" customFormat="1" ht="15.5" x14ac:dyDescent="0.25">
      <c r="A38" s="9" t="s">
        <v>221</v>
      </c>
      <c r="B38" s="76"/>
      <c r="C38" s="76"/>
      <c r="D38" s="37"/>
      <c r="E38" s="37"/>
      <c r="F38" s="38"/>
      <c r="G38" s="39"/>
      <c r="H38" s="40"/>
      <c r="I38" s="359"/>
      <c r="J38" s="347"/>
      <c r="K38" s="348"/>
      <c r="L38" s="332" t="s">
        <v>285</v>
      </c>
      <c r="M38" s="333"/>
    </row>
    <row r="39" spans="1:13" ht="38" customHeight="1" thickBot="1" x14ac:dyDescent="0.3">
      <c r="A39" s="27" t="s">
        <v>182</v>
      </c>
      <c r="B39" s="74" t="s">
        <v>183</v>
      </c>
      <c r="C39" s="932" t="s">
        <v>254</v>
      </c>
      <c r="D39" s="932"/>
      <c r="E39" s="72" t="str">
        <f>VLOOKUP(J39,Anerkennung,2)</f>
        <v>Prüfung</v>
      </c>
      <c r="F39" s="73" t="str">
        <f>VLOOKUP(J39,Anerkennung,4)</f>
        <v>B</v>
      </c>
      <c r="G39" s="74" t="str">
        <f>VLOOKUP(J39,Anerkennung,3)</f>
        <v>Detailierter Nachweis des Inhaltes der Qualifizierung und des Abschlusses</v>
      </c>
      <c r="H39" s="75" t="str">
        <f>VLOOKUP(K39,Auflagen,2)</f>
        <v>Die Anerkennung ist nur möglich, wenn die erfolgte Qualifikation im Umfang und im Inhalt unserer Qualifizierung entspricht oder höherwertiger ist; ggf. mit einer Prüfung.</v>
      </c>
      <c r="I39" s="359"/>
      <c r="J39" s="339">
        <v>5</v>
      </c>
      <c r="K39" s="346">
        <v>7</v>
      </c>
      <c r="L39" s="317" t="s">
        <v>285</v>
      </c>
      <c r="M39" s="318"/>
    </row>
    <row r="40" spans="1:13" s="2" customFormat="1" ht="38" customHeight="1" thickBot="1" x14ac:dyDescent="0.3">
      <c r="A40" s="28" t="s">
        <v>184</v>
      </c>
      <c r="B40" s="62" t="s">
        <v>216</v>
      </c>
      <c r="C40" s="933" t="s">
        <v>254</v>
      </c>
      <c r="D40" s="933"/>
      <c r="E40" s="60" t="str">
        <f>VLOOKUP(J40,Anerkennung,2)</f>
        <v>Beurteil ung</v>
      </c>
      <c r="F40" s="61" t="str">
        <f>VLOOKUP(J40,Anerkennung,4)</f>
        <v>C</v>
      </c>
      <c r="G40" s="62" t="str">
        <f>VLOOKUP(J40,Anerkennung,3)</f>
        <v>Detailierter Nachweis der gemachten Praxiserfahrungen.</v>
      </c>
      <c r="H40" s="63" t="str">
        <f>VLOOKUP(K40,Auflagen,2)</f>
        <v>Die Anerkennung ist nur möglich, wenn die gemachte Erfahrungen dem Umfang und Inhalt unserer Qualifizierung entsprechen oder höherwertig sind; ggf. mit einer Prüfung.</v>
      </c>
      <c r="I40" s="359"/>
      <c r="J40" s="339">
        <v>6</v>
      </c>
      <c r="K40" s="346">
        <v>8</v>
      </c>
      <c r="L40" s="332" t="s">
        <v>285</v>
      </c>
      <c r="M40" s="333"/>
    </row>
    <row r="41" spans="1:13" ht="12.5" x14ac:dyDescent="0.25">
      <c r="A41" s="318"/>
      <c r="B41" s="363"/>
      <c r="C41" s="363"/>
      <c r="D41" s="364"/>
      <c r="E41" s="364"/>
      <c r="F41" s="364"/>
      <c r="G41" s="364"/>
      <c r="H41" s="364"/>
      <c r="I41" s="318"/>
      <c r="J41" s="318"/>
      <c r="K41" s="318"/>
      <c r="L41" s="317"/>
      <c r="M41" s="318"/>
    </row>
    <row r="42" spans="1:13" ht="12.5" x14ac:dyDescent="0.25">
      <c r="A42" s="318"/>
      <c r="B42" s="363"/>
      <c r="C42" s="363"/>
      <c r="D42" s="364"/>
      <c r="E42" s="364"/>
      <c r="F42" s="364"/>
      <c r="G42" s="364"/>
      <c r="H42" s="364"/>
      <c r="I42" s="318"/>
      <c r="J42" s="318"/>
      <c r="K42" s="318"/>
      <c r="L42" s="317"/>
      <c r="M42" s="318"/>
    </row>
    <row r="43" spans="1:13" ht="12.5" x14ac:dyDescent="0.25">
      <c r="B43" s="77"/>
      <c r="C43" s="77"/>
    </row>
    <row r="44" spans="1:13" ht="12.5" x14ac:dyDescent="0.25">
      <c r="B44" s="77"/>
      <c r="C44" s="77"/>
    </row>
    <row r="45" spans="1:13" ht="12.5" x14ac:dyDescent="0.25">
      <c r="B45" s="77"/>
      <c r="C45" s="77"/>
    </row>
  </sheetData>
  <sheetProtection algorithmName="SHA-512" hashValue="okyeOyFuIy2beo+qmvsYnfDYoNSeZeWC2d28o2l+2dqluLGOhbJ4lenrFpshzGmJFcEk6NEF8JTvvpuB+rp9fQ==" saltValue="s9ASl83ACdKAzyoEKZd8Nw==" spinCount="100000" sheet="1" objects="1" scenarios="1"/>
  <mergeCells count="29">
    <mergeCell ref="B8:H8"/>
    <mergeCell ref="B13:H13"/>
    <mergeCell ref="B17:H17"/>
    <mergeCell ref="B15:H15"/>
    <mergeCell ref="B10:H10"/>
    <mergeCell ref="B12:H12"/>
    <mergeCell ref="C39:D39"/>
    <mergeCell ref="C40:D40"/>
    <mergeCell ref="C33:D33"/>
    <mergeCell ref="B34:B35"/>
    <mergeCell ref="J27:J32"/>
    <mergeCell ref="K27:K32"/>
    <mergeCell ref="J34:J35"/>
    <mergeCell ref="K34:K35"/>
    <mergeCell ref="A36:A37"/>
    <mergeCell ref="B36:B37"/>
    <mergeCell ref="E34:E35"/>
    <mergeCell ref="F34:F35"/>
    <mergeCell ref="G34:G35"/>
    <mergeCell ref="H34:H35"/>
    <mergeCell ref="E27:E32"/>
    <mergeCell ref="F27:F32"/>
    <mergeCell ref="G27:G32"/>
    <mergeCell ref="H27:H32"/>
    <mergeCell ref="C24:D24"/>
    <mergeCell ref="B25:D25"/>
    <mergeCell ref="B26:D26"/>
    <mergeCell ref="A27:A32"/>
    <mergeCell ref="B27:B32"/>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2FF21-4A06-4196-8A08-2F89D0282055}">
  <sheetPr>
    <tabColor theme="0"/>
  </sheetPr>
  <dimension ref="A1:M57"/>
  <sheetViews>
    <sheetView showGridLines="0" zoomScaleNormal="100" zoomScaleSheetLayoutView="180" zoomScalePageLayoutView="90" workbookViewId="0">
      <selection activeCell="B16" sqref="B16"/>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Sanitätslehrgang</v>
      </c>
      <c r="B3" s="83"/>
      <c r="E3" s="84" t="s">
        <v>50</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Sanitätsdienst</v>
      </c>
      <c r="E4" s="85"/>
      <c r="F4" s="86" t="s">
        <v>438</v>
      </c>
      <c r="G4" s="87">
        <f>VLOOKUP($E$3,Seminarliste,8)</f>
        <v>46095</v>
      </c>
      <c r="H4" s="87" t="str">
        <f>CONCATENATE("Ausführung: ",VLOOKUP($E$3,Seminarliste,9))</f>
        <v>Ausführung: Bundesverband</v>
      </c>
      <c r="I4" s="353"/>
      <c r="J4" s="328" t="s">
        <v>79</v>
      </c>
      <c r="K4" s="329" t="s">
        <v>247</v>
      </c>
      <c r="L4" s="317" t="s">
        <v>286</v>
      </c>
      <c r="M4" s="320"/>
    </row>
    <row r="5" spans="1:13" ht="12.5" x14ac:dyDescent="0.25">
      <c r="A5" s="81" t="str">
        <f>VLOOKUP($E$3,Seminarliste,5)</f>
        <v>AO vo, 19nov22; Curriculum von 2024 (Lehr-Lern-Unterlagen von 2024 = SANbox)</v>
      </c>
      <c r="E5" s="77"/>
      <c r="F5" s="77"/>
      <c r="G5" s="81" t="str">
        <f>CONCATENATE("Umfang ",VLOOKUP($E$3,Seminarliste,6)," UE")</f>
        <v>Umfang 64 UE</v>
      </c>
      <c r="H5" s="87" t="str">
        <f>VLOOKUP($E$3,Seminarliste,10)</f>
        <v xml:space="preserve"> </v>
      </c>
      <c r="I5" s="354"/>
      <c r="J5" s="396"/>
      <c r="K5" s="396"/>
      <c r="L5" s="317"/>
      <c r="M5" s="318"/>
    </row>
    <row r="6" spans="1:13" s="233" customFormat="1" ht="5.5" x14ac:dyDescent="0.25">
      <c r="A6" s="312"/>
      <c r="B6" s="313"/>
      <c r="C6" s="313"/>
      <c r="D6" s="313"/>
      <c r="E6" s="313"/>
      <c r="F6" s="313"/>
      <c r="G6" s="312"/>
      <c r="H6" s="314"/>
      <c r="I6" s="355"/>
      <c r="J6" s="522"/>
      <c r="K6" s="522"/>
      <c r="L6" s="322"/>
      <c r="M6" s="323"/>
    </row>
    <row r="7" spans="1:13" ht="13" x14ac:dyDescent="0.25">
      <c r="A7" s="307" t="s">
        <v>485</v>
      </c>
      <c r="B7" s="77"/>
      <c r="C7" s="77"/>
      <c r="D7" s="77"/>
      <c r="E7" s="77"/>
      <c r="F7" s="77"/>
      <c r="G7" s="81"/>
      <c r="H7" s="87"/>
      <c r="I7" s="354"/>
      <c r="J7" s="394"/>
      <c r="K7" s="395"/>
      <c r="L7" s="317" t="s">
        <v>285</v>
      </c>
      <c r="M7" s="318"/>
    </row>
    <row r="8" spans="1:13" ht="13" x14ac:dyDescent="0.25">
      <c r="A8" s="81"/>
      <c r="B8" s="937" t="s">
        <v>676</v>
      </c>
      <c r="C8" s="937"/>
      <c r="D8" s="937"/>
      <c r="E8" s="937"/>
      <c r="F8" s="937"/>
      <c r="G8" s="937"/>
      <c r="H8" s="937"/>
      <c r="I8" s="354"/>
      <c r="J8" s="394"/>
      <c r="K8" s="395"/>
      <c r="L8" s="317" t="s">
        <v>285</v>
      </c>
      <c r="M8" s="318"/>
    </row>
    <row r="9" spans="1:13" ht="13" x14ac:dyDescent="0.25">
      <c r="A9" s="307" t="s">
        <v>482</v>
      </c>
      <c r="B9" s="77"/>
      <c r="C9" s="77"/>
      <c r="D9" s="77"/>
      <c r="E9" s="77"/>
      <c r="F9" s="77"/>
      <c r="G9" s="81"/>
      <c r="H9" s="87"/>
      <c r="I9" s="354"/>
      <c r="J9" s="394"/>
      <c r="K9" s="395"/>
      <c r="L9" s="317" t="s">
        <v>285</v>
      </c>
      <c r="M9" s="318"/>
    </row>
    <row r="10" spans="1:13" ht="13" x14ac:dyDescent="0.25">
      <c r="A10" s="81"/>
      <c r="B10" s="937" t="s">
        <v>677</v>
      </c>
      <c r="C10" s="937"/>
      <c r="D10" s="937"/>
      <c r="E10" s="937"/>
      <c r="F10" s="937"/>
      <c r="G10" s="937"/>
      <c r="H10" s="937"/>
      <c r="I10" s="354"/>
      <c r="J10" s="394"/>
      <c r="K10" s="395"/>
      <c r="L10" s="317" t="s">
        <v>285</v>
      </c>
      <c r="M10" s="318"/>
    </row>
    <row r="11" spans="1:13" ht="13" x14ac:dyDescent="0.25">
      <c r="A11" s="307" t="s">
        <v>483</v>
      </c>
      <c r="B11" s="77"/>
      <c r="C11" s="77"/>
      <c r="D11" s="77"/>
      <c r="E11" s="77"/>
      <c r="F11" s="77"/>
      <c r="G11" s="81"/>
      <c r="H11" s="87"/>
      <c r="I11" s="354"/>
      <c r="J11" s="394"/>
      <c r="K11" s="395"/>
      <c r="L11" s="317" t="s">
        <v>285</v>
      </c>
      <c r="M11" s="318"/>
    </row>
    <row r="12" spans="1:13" ht="13" x14ac:dyDescent="0.25">
      <c r="A12" s="81"/>
      <c r="B12" s="937" t="s">
        <v>600</v>
      </c>
      <c r="C12" s="937"/>
      <c r="D12" s="937"/>
      <c r="E12" s="937"/>
      <c r="F12" s="937"/>
      <c r="G12" s="937"/>
      <c r="H12" s="937"/>
      <c r="I12" s="354"/>
      <c r="J12" s="394"/>
      <c r="K12" s="395"/>
      <c r="L12" s="317" t="s">
        <v>285</v>
      </c>
      <c r="M12" s="318"/>
    </row>
    <row r="13" spans="1:13" ht="13" x14ac:dyDescent="0.25">
      <c r="A13" s="81"/>
      <c r="B13" s="937" t="s">
        <v>678</v>
      </c>
      <c r="C13" s="937"/>
      <c r="D13" s="937"/>
      <c r="E13" s="937"/>
      <c r="F13" s="937"/>
      <c r="G13" s="937"/>
      <c r="H13" s="937"/>
      <c r="I13" s="354"/>
      <c r="J13" s="394"/>
      <c r="K13" s="395"/>
      <c r="L13" s="317" t="s">
        <v>285</v>
      </c>
      <c r="M13" s="318"/>
    </row>
    <row r="14" spans="1:13" ht="13" x14ac:dyDescent="0.25">
      <c r="A14" s="307" t="s">
        <v>320</v>
      </c>
      <c r="B14" s="77"/>
      <c r="C14" s="77"/>
      <c r="D14" s="77"/>
      <c r="E14" s="77"/>
      <c r="F14" s="77"/>
      <c r="G14" s="81"/>
      <c r="H14" s="87"/>
      <c r="I14" s="354"/>
      <c r="J14" s="394"/>
      <c r="K14" s="395"/>
      <c r="L14" s="317" t="s">
        <v>285</v>
      </c>
      <c r="M14" s="318"/>
    </row>
    <row r="15" spans="1:13" ht="13" x14ac:dyDescent="0.25">
      <c r="A15" s="81"/>
      <c r="B15" s="937" t="s">
        <v>679</v>
      </c>
      <c r="C15" s="937"/>
      <c r="D15" s="937"/>
      <c r="E15" s="937"/>
      <c r="F15" s="937"/>
      <c r="G15" s="937"/>
      <c r="H15" s="937"/>
      <c r="I15" s="354"/>
      <c r="J15" s="394"/>
      <c r="K15" s="395"/>
      <c r="L15" s="317" t="s">
        <v>285</v>
      </c>
      <c r="M15" s="318"/>
    </row>
    <row r="16" spans="1:13" ht="13" x14ac:dyDescent="0.25">
      <c r="A16" s="374" t="s">
        <v>486</v>
      </c>
      <c r="B16" s="81"/>
      <c r="C16" s="77"/>
      <c r="D16" s="77"/>
      <c r="E16" s="77"/>
      <c r="F16" s="77"/>
      <c r="G16" s="81"/>
      <c r="H16" s="87"/>
      <c r="I16" s="356"/>
      <c r="J16" s="393"/>
      <c r="K16" s="393"/>
      <c r="L16" s="317" t="s">
        <v>285</v>
      </c>
      <c r="M16" s="318"/>
    </row>
    <row r="17" spans="1:13" ht="16" customHeight="1" x14ac:dyDescent="0.25">
      <c r="A17" s="12"/>
      <c r="B17" s="81" t="s">
        <v>566</v>
      </c>
      <c r="C17" s="77"/>
      <c r="D17" s="77"/>
      <c r="E17" s="77"/>
      <c r="F17" s="77"/>
      <c r="G17" s="81"/>
      <c r="H17" s="87"/>
      <c r="I17" s="357"/>
      <c r="J17" s="393"/>
      <c r="K17" s="393"/>
      <c r="L17" s="317" t="s">
        <v>285</v>
      </c>
      <c r="M17" s="318"/>
    </row>
    <row r="18" spans="1:13" s="233" customFormat="1" ht="6" thickBot="1" x14ac:dyDescent="0.3">
      <c r="A18" s="311"/>
      <c r="B18" s="312"/>
      <c r="C18" s="313"/>
      <c r="D18" s="313"/>
      <c r="E18" s="313"/>
      <c r="F18" s="313"/>
      <c r="G18" s="312"/>
      <c r="H18" s="314"/>
      <c r="I18" s="355"/>
      <c r="J18" s="397"/>
      <c r="K18" s="398"/>
      <c r="L18" s="322" t="s">
        <v>285</v>
      </c>
      <c r="M18" s="323"/>
    </row>
    <row r="19" spans="1:13" ht="13.5" thickTop="1" x14ac:dyDescent="0.25">
      <c r="A19" s="306" t="s">
        <v>481</v>
      </c>
      <c r="B19" s="302"/>
      <c r="C19" s="303"/>
      <c r="D19" s="303"/>
      <c r="E19" s="304"/>
      <c r="F19" s="304"/>
      <c r="G19" s="302"/>
      <c r="H19" s="305"/>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393"/>
      <c r="K20" s="393"/>
      <c r="L20" s="317" t="s">
        <v>285</v>
      </c>
      <c r="M20" s="318"/>
    </row>
    <row r="21" spans="1:13" ht="16" customHeight="1" thickBot="1" x14ac:dyDescent="0.3">
      <c r="A21" s="18" t="s">
        <v>215</v>
      </c>
      <c r="B21" s="91"/>
      <c r="C21" s="92" t="s">
        <v>161</v>
      </c>
      <c r="D21" s="93"/>
      <c r="E21" s="310" t="s">
        <v>78</v>
      </c>
      <c r="F21" s="93" t="s">
        <v>330</v>
      </c>
      <c r="G21" s="95" t="s">
        <v>162</v>
      </c>
      <c r="H21" s="95" t="s">
        <v>248</v>
      </c>
      <c r="I21" s="357"/>
      <c r="J21" s="393"/>
      <c r="K21" s="393"/>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13" customHeight="1" x14ac:dyDescent="0.25">
      <c r="A23" s="20" t="s">
        <v>164</v>
      </c>
      <c r="B23" s="293" t="s">
        <v>288</v>
      </c>
      <c r="C23" s="293" t="s">
        <v>287</v>
      </c>
      <c r="D23" s="534"/>
      <c r="E23" s="990" t="str">
        <f>VLOOKUP(J23,Anerkennung,2)</f>
        <v>Routine</v>
      </c>
      <c r="F23" s="991" t="str">
        <f>VLOOKUP(J23,Anerkennung,4)</f>
        <v>A</v>
      </c>
      <c r="G23" s="860" t="str">
        <f>VLOOKUP(J23,Anerkennung,3)</f>
        <v>Nachweis des Abschlusses der Qualifizierung</v>
      </c>
      <c r="H23" s="995" t="str">
        <f>VLOOKUP(K23,Auflagen,2)</f>
        <v>Empfehlung: die nicht bekanntnen Inhalte (z. B. die Spezifika des Landes-KatS und des DRK-Landesverbandes) sind im Nachgang zur Anerkennung, aber vor einem Einsatz, zu vermitteln.</v>
      </c>
      <c r="I23" s="359"/>
      <c r="J23" s="946">
        <v>1</v>
      </c>
      <c r="K23" s="962">
        <v>1</v>
      </c>
      <c r="L23" s="317" t="s">
        <v>285</v>
      </c>
      <c r="M23" s="318"/>
    </row>
    <row r="24" spans="1:13" ht="13" customHeight="1" x14ac:dyDescent="0.25">
      <c r="A24" s="984" t="s">
        <v>165</v>
      </c>
      <c r="B24" s="985" t="s">
        <v>229</v>
      </c>
      <c r="C24" s="105">
        <v>1</v>
      </c>
      <c r="D24" s="55" t="s">
        <v>231</v>
      </c>
      <c r="E24" s="990"/>
      <c r="F24" s="991"/>
      <c r="G24" s="860"/>
      <c r="H24" s="995"/>
      <c r="I24" s="359"/>
      <c r="J24" s="947"/>
      <c r="K24" s="963"/>
      <c r="L24" s="317" t="s">
        <v>285</v>
      </c>
      <c r="M24" s="318"/>
    </row>
    <row r="25" spans="1:13" ht="13.5" customHeight="1" x14ac:dyDescent="0.25">
      <c r="A25" s="914"/>
      <c r="B25" s="986"/>
      <c r="C25" s="54">
        <v>2</v>
      </c>
      <c r="D25" s="55" t="s">
        <v>230</v>
      </c>
      <c r="E25" s="990"/>
      <c r="F25" s="991"/>
      <c r="G25" s="860"/>
      <c r="H25" s="995"/>
      <c r="I25" s="359"/>
      <c r="J25" s="947"/>
      <c r="K25" s="963"/>
      <c r="L25" s="317" t="s">
        <v>285</v>
      </c>
      <c r="M25" s="318"/>
    </row>
    <row r="26" spans="1:13" ht="16" customHeight="1" x14ac:dyDescent="0.25">
      <c r="A26" s="914"/>
      <c r="B26" s="986"/>
      <c r="C26" s="103">
        <v>3</v>
      </c>
      <c r="D26" s="157" t="s">
        <v>232</v>
      </c>
      <c r="E26" s="878"/>
      <c r="F26" s="992"/>
      <c r="G26" s="859"/>
      <c r="H26" s="996"/>
      <c r="I26" s="359"/>
      <c r="J26" s="982"/>
      <c r="K26" s="983"/>
      <c r="L26" s="317" t="s">
        <v>285</v>
      </c>
      <c r="M26" s="318"/>
    </row>
    <row r="27" spans="1:13" ht="39.5" thickBot="1" x14ac:dyDescent="0.3">
      <c r="A27" s="915"/>
      <c r="B27" s="987"/>
      <c r="C27" s="173">
        <v>4</v>
      </c>
      <c r="D27" s="535" t="s">
        <v>228</v>
      </c>
      <c r="E27" s="693" t="str">
        <f>VLOOKUP(J27,Anerkennung,2)</f>
        <v>Standart</v>
      </c>
      <c r="F27" s="694" t="str">
        <f>VLOOKUP(J27,Anerkennung,4)</f>
        <v>A</v>
      </c>
      <c r="G27" s="535" t="str">
        <f>VLOOKUP(J27,Anerkennung,3)</f>
        <v>Nachweis des Inhaltes und des Abschlusses der Qualifizierung</v>
      </c>
      <c r="H27" s="695" t="str">
        <f>VLOOKUP(K27,Auflagen,2)</f>
        <v>Die nicht bekannten Inhalte (z. B. die Spezifika des Landes-KatS und des DRK-Landesverbandes) sind im Nachgang zur Anerkennung, aber vor einem Einsatz, zu vermitteln.</v>
      </c>
      <c r="I27" s="359"/>
      <c r="J27" s="339">
        <v>3</v>
      </c>
      <c r="K27" s="346">
        <v>2</v>
      </c>
      <c r="L27" s="317" t="s">
        <v>285</v>
      </c>
      <c r="M27" s="318"/>
    </row>
    <row r="28" spans="1:13" ht="38" customHeight="1" thickBot="1" x14ac:dyDescent="0.3">
      <c r="A28" s="21" t="s">
        <v>166</v>
      </c>
      <c r="B28" s="933" t="s">
        <v>255</v>
      </c>
      <c r="C28" s="912"/>
      <c r="D28" s="912"/>
      <c r="E28" s="47" t="str">
        <f>VLOOKUP(J28,Anerkennung,2)</f>
        <v>Auflagen</v>
      </c>
      <c r="F28" s="48" t="str">
        <f>VLOOKUP(J28,Anerkennung,4)</f>
        <v>B</v>
      </c>
      <c r="G28" s="46" t="str">
        <f>VLOOKUP(J28,Anerkennung,3)</f>
        <v>Nachweis des Inhaltes und des Abschlusses der Qualifizierung</v>
      </c>
      <c r="H28" s="49" t="str">
        <f>VLOOKUP(K28,Auflagen,2)</f>
        <v>Sofern der im o.g. Curriculum beschriebene Mindestinhalt erfüllt wurde; ggf. mit der Auflage der Vermittlung der Spezifika des Landes-KatS und des DRK-Landesverbandes, sowie einer Prüfung,</v>
      </c>
      <c r="I28" s="359"/>
      <c r="J28" s="339">
        <v>4</v>
      </c>
      <c r="K28" s="346">
        <v>3</v>
      </c>
      <c r="L28" s="317" t="s">
        <v>285</v>
      </c>
      <c r="M28" s="318"/>
    </row>
    <row r="29" spans="1:13" ht="38" customHeight="1" thickBot="1" x14ac:dyDescent="0.3">
      <c r="A29" s="21" t="s">
        <v>168</v>
      </c>
      <c r="B29" s="912" t="s">
        <v>169</v>
      </c>
      <c r="C29" s="912"/>
      <c r="D29" s="912"/>
      <c r="E29" s="47" t="str">
        <f>VLOOKUP(J29,Anerkennung,2)</f>
        <v>Auflagen</v>
      </c>
      <c r="F29" s="48" t="str">
        <f>VLOOKUP(J29,Anerkennung,4)</f>
        <v>B</v>
      </c>
      <c r="G29" s="46" t="str">
        <f>VLOOKUP(J29,Anerkennung,3)</f>
        <v>Nachweis des Inhaltes und des Abschlusses der Qualifizierung</v>
      </c>
      <c r="H29" s="49" t="str">
        <f>VLOOKUP(K29,Auflagen,2)</f>
        <v>Sofern der im o.g. Curriculum beschriebene Mindestinhalt erfüllt wurde, mit der Auflage der Vermittlung der Spezifika des Landes-KatS und des DRK-Landesverbandes; sowie ggf. einer Prüfung.</v>
      </c>
      <c r="I29" s="359"/>
      <c r="J29" s="339">
        <v>4</v>
      </c>
      <c r="K29" s="346">
        <v>4</v>
      </c>
      <c r="L29" s="317" t="s">
        <v>285</v>
      </c>
      <c r="M29" s="318"/>
    </row>
    <row r="30" spans="1:13" ht="39" customHeight="1" x14ac:dyDescent="0.25">
      <c r="A30" s="913" t="s">
        <v>170</v>
      </c>
      <c r="B30" s="923" t="s">
        <v>171</v>
      </c>
      <c r="C30" s="238">
        <v>1</v>
      </c>
      <c r="D30" s="239" t="s">
        <v>85</v>
      </c>
      <c r="E30" s="109" t="str">
        <f>VLOOKUP(J30,Anerkennung,2)</f>
        <v>Routine</v>
      </c>
      <c r="F30" s="110" t="str">
        <f>VLOOKUP(J30,Anerkennung,4)</f>
        <v>A</v>
      </c>
      <c r="G30" s="108" t="str">
        <f>VLOOKUP(J30,Anerkennung,3)</f>
        <v>Nachweis des Abschlusses der Qualifizierung</v>
      </c>
      <c r="H30" s="111" t="str">
        <f>VLOOKUP(K30,Auflagen,2)</f>
        <v>Empfehlung: die nicht bekanntnen Inhalte (z. B. die Spezifika des Landes-KatS und des DRK-Landesverbandes) sind im Nachgang zur Anerkennung, aber vor einem Einsatz, zu vermitteln.</v>
      </c>
      <c r="I30" s="359"/>
      <c r="J30" s="339">
        <v>1</v>
      </c>
      <c r="K30" s="346">
        <v>1</v>
      </c>
      <c r="L30" s="317" t="s">
        <v>285</v>
      </c>
      <c r="M30" s="318"/>
    </row>
    <row r="31" spans="1:13" ht="25" customHeight="1" x14ac:dyDescent="0.25">
      <c r="A31" s="914"/>
      <c r="B31" s="929"/>
      <c r="C31" s="118">
        <v>2</v>
      </c>
      <c r="D31" s="128" t="s">
        <v>188</v>
      </c>
      <c r="E31" s="929" t="str">
        <f>VLOOKUP(J31,Anerkennung,2)</f>
        <v>Routine</v>
      </c>
      <c r="F31" s="930" t="str">
        <f>VLOOKUP(J31,Anerkennung,4)</f>
        <v>A</v>
      </c>
      <c r="G31" s="917" t="str">
        <f>VLOOKUP(J31,Anerkennung,3)</f>
        <v>Nachweis des Abschlusses und einer aktuellen Rettungsdienst-Fortbildung</v>
      </c>
      <c r="H31" s="931" t="str">
        <f>VLOOKUP(K31,Auflagen,2)</f>
        <v>Empfehlung: die nicht bekanntnen Inhalte (z. B. die Spezifika des Landes-KatS und des DRK-Landesverbandes) sind im Nachgang zur Anerkennung, aber vor einem Einsatz, zu vermitteln.</v>
      </c>
      <c r="I31" s="359"/>
      <c r="J31" s="940">
        <v>2</v>
      </c>
      <c r="K31" s="944">
        <v>1</v>
      </c>
      <c r="L31" s="317" t="s">
        <v>285</v>
      </c>
      <c r="M31" s="318"/>
    </row>
    <row r="32" spans="1:13" ht="13" customHeight="1" x14ac:dyDescent="0.25">
      <c r="A32" s="914"/>
      <c r="B32" s="929"/>
      <c r="C32" s="119">
        <v>3</v>
      </c>
      <c r="D32" s="124" t="s">
        <v>140</v>
      </c>
      <c r="E32" s="929"/>
      <c r="F32" s="930"/>
      <c r="G32" s="917"/>
      <c r="H32" s="931"/>
      <c r="I32" s="359"/>
      <c r="J32" s="948"/>
      <c r="K32" s="949"/>
      <c r="L32" s="317" t="s">
        <v>285</v>
      </c>
      <c r="M32" s="318"/>
    </row>
    <row r="33" spans="1:13" ht="13" customHeight="1" x14ac:dyDescent="0.25">
      <c r="A33" s="914"/>
      <c r="B33" s="929"/>
      <c r="C33" s="120">
        <v>4</v>
      </c>
      <c r="D33" s="125" t="s">
        <v>141</v>
      </c>
      <c r="E33" s="950"/>
      <c r="F33" s="951"/>
      <c r="G33" s="952"/>
      <c r="H33" s="953"/>
      <c r="I33" s="359"/>
      <c r="J33" s="941"/>
      <c r="K33" s="945"/>
      <c r="L33" s="317" t="s">
        <v>285</v>
      </c>
      <c r="M33" s="318"/>
    </row>
    <row r="34" spans="1:13" ht="50.5" x14ac:dyDescent="0.25">
      <c r="A34" s="914"/>
      <c r="B34" s="929"/>
      <c r="C34" s="119">
        <v>5</v>
      </c>
      <c r="D34" s="124" t="s">
        <v>280</v>
      </c>
      <c r="E34" s="929"/>
      <c r="F34" s="930"/>
      <c r="G34" s="917"/>
      <c r="H34" s="931"/>
      <c r="I34" s="359"/>
      <c r="J34" s="948"/>
      <c r="K34" s="949"/>
      <c r="L34" s="317" t="s">
        <v>285</v>
      </c>
      <c r="M34" s="318"/>
    </row>
    <row r="35" spans="1:13" ht="51" x14ac:dyDescent="0.25">
      <c r="A35" s="914"/>
      <c r="B35" s="929"/>
      <c r="C35" s="120">
        <v>6</v>
      </c>
      <c r="D35" s="125" t="s">
        <v>281</v>
      </c>
      <c r="E35" s="950"/>
      <c r="F35" s="951"/>
      <c r="G35" s="952"/>
      <c r="H35" s="953"/>
      <c r="I35" s="359"/>
      <c r="J35" s="941"/>
      <c r="K35" s="945"/>
      <c r="L35" s="317" t="s">
        <v>285</v>
      </c>
      <c r="M35" s="318"/>
    </row>
    <row r="36" spans="1:13" ht="13" x14ac:dyDescent="0.25">
      <c r="A36" s="914"/>
      <c r="B36" s="929"/>
      <c r="C36" s="118">
        <v>7</v>
      </c>
      <c r="D36" s="127" t="s">
        <v>84</v>
      </c>
      <c r="E36" s="988" t="str">
        <f>VLOOKUP(J36,Anerkennung,2)</f>
        <v>Auflagen</v>
      </c>
      <c r="F36" s="989" t="str">
        <f>VLOOKUP(J36,Anerkennung,4)</f>
        <v>B</v>
      </c>
      <c r="G36" s="993" t="str">
        <f>VLOOKUP(J36,Anerkennung,3)</f>
        <v>Nachweis des Inhaltes und des Abschlusses der Qualifizierung</v>
      </c>
      <c r="H36" s="994" t="str">
        <f>VLOOKUP(K36,Auflagen,2)</f>
        <v>Die nicht bekannten Inhalte (z. B. die Spezifika des Landes-KatS und des DRK-Landesverbandes) sind im Nachgang zur Anerkennung, aber vor einem Einsatz, zu vermitteln.</v>
      </c>
      <c r="I36" s="359"/>
      <c r="J36" s="940">
        <v>4</v>
      </c>
      <c r="K36" s="944">
        <v>2</v>
      </c>
      <c r="L36" s="317" t="s">
        <v>285</v>
      </c>
      <c r="M36" s="318"/>
    </row>
    <row r="37" spans="1:13" ht="13" x14ac:dyDescent="0.25">
      <c r="A37" s="914"/>
      <c r="B37" s="929"/>
      <c r="C37" s="119">
        <v>8</v>
      </c>
      <c r="D37" s="124" t="s">
        <v>195</v>
      </c>
      <c r="E37" s="929"/>
      <c r="F37" s="930"/>
      <c r="G37" s="917"/>
      <c r="H37" s="931"/>
      <c r="I37" s="359"/>
      <c r="J37" s="948"/>
      <c r="K37" s="949"/>
      <c r="L37" s="317" t="s">
        <v>285</v>
      </c>
      <c r="M37" s="318"/>
    </row>
    <row r="38" spans="1:13" ht="13" x14ac:dyDescent="0.25">
      <c r="A38" s="914"/>
      <c r="B38" s="929"/>
      <c r="C38" s="119">
        <v>9</v>
      </c>
      <c r="D38" s="124" t="s">
        <v>110</v>
      </c>
      <c r="E38" s="929"/>
      <c r="F38" s="930"/>
      <c r="G38" s="917"/>
      <c r="H38" s="931"/>
      <c r="I38" s="359"/>
      <c r="J38" s="948"/>
      <c r="K38" s="949"/>
      <c r="L38" s="317" t="s">
        <v>285</v>
      </c>
      <c r="M38" s="318"/>
    </row>
    <row r="39" spans="1:13" ht="13" x14ac:dyDescent="0.25">
      <c r="A39" s="914"/>
      <c r="B39" s="929"/>
      <c r="C39" s="119">
        <v>10</v>
      </c>
      <c r="D39" s="124" t="s">
        <v>113</v>
      </c>
      <c r="E39" s="929"/>
      <c r="F39" s="930"/>
      <c r="G39" s="917"/>
      <c r="H39" s="931"/>
      <c r="I39" s="359"/>
      <c r="J39" s="948"/>
      <c r="K39" s="949"/>
      <c r="L39" s="317" t="s">
        <v>285</v>
      </c>
      <c r="M39" s="318"/>
    </row>
    <row r="40" spans="1:13" ht="13" x14ac:dyDescent="0.25">
      <c r="A40" s="914"/>
      <c r="B40" s="929"/>
      <c r="C40" s="118">
        <v>11</v>
      </c>
      <c r="D40" s="128" t="s">
        <v>126</v>
      </c>
      <c r="E40" s="929"/>
      <c r="F40" s="930"/>
      <c r="G40" s="917"/>
      <c r="H40" s="931"/>
      <c r="I40" s="359"/>
      <c r="J40" s="948"/>
      <c r="K40" s="949"/>
      <c r="L40" s="317" t="s">
        <v>285</v>
      </c>
      <c r="M40" s="318"/>
    </row>
    <row r="41" spans="1:13" ht="13" x14ac:dyDescent="0.25">
      <c r="A41" s="914"/>
      <c r="B41" s="929"/>
      <c r="C41" s="119">
        <v>12</v>
      </c>
      <c r="D41" s="124" t="s">
        <v>124</v>
      </c>
      <c r="E41" s="929"/>
      <c r="F41" s="930"/>
      <c r="G41" s="917"/>
      <c r="H41" s="931"/>
      <c r="I41" s="359"/>
      <c r="J41" s="948"/>
      <c r="K41" s="949"/>
      <c r="L41" s="317" t="s">
        <v>285</v>
      </c>
      <c r="M41" s="318"/>
    </row>
    <row r="42" spans="1:13" ht="13" x14ac:dyDescent="0.25">
      <c r="A42" s="914"/>
      <c r="B42" s="929"/>
      <c r="C42" s="119">
        <v>13</v>
      </c>
      <c r="D42" s="129" t="s">
        <v>125</v>
      </c>
      <c r="E42" s="929"/>
      <c r="F42" s="930"/>
      <c r="G42" s="917"/>
      <c r="H42" s="931"/>
      <c r="I42" s="359"/>
      <c r="J42" s="948"/>
      <c r="K42" s="949"/>
      <c r="L42" s="317" t="s">
        <v>285</v>
      </c>
      <c r="M42" s="318"/>
    </row>
    <row r="43" spans="1:13" ht="13" x14ac:dyDescent="0.25">
      <c r="A43" s="914"/>
      <c r="B43" s="929"/>
      <c r="C43" s="119">
        <v>14</v>
      </c>
      <c r="D43" s="129" t="s">
        <v>138</v>
      </c>
      <c r="E43" s="929"/>
      <c r="F43" s="930"/>
      <c r="G43" s="917"/>
      <c r="H43" s="931"/>
      <c r="I43" s="359"/>
      <c r="J43" s="948"/>
      <c r="K43" s="949"/>
      <c r="L43" s="317" t="s">
        <v>285</v>
      </c>
      <c r="M43" s="318"/>
    </row>
    <row r="44" spans="1:13" ht="13.5" thickBot="1" x14ac:dyDescent="0.3">
      <c r="A44" s="915"/>
      <c r="B44" s="924"/>
      <c r="C44" s="116">
        <v>15</v>
      </c>
      <c r="D44" s="130" t="s">
        <v>131</v>
      </c>
      <c r="E44" s="924"/>
      <c r="F44" s="926"/>
      <c r="G44" s="910"/>
      <c r="H44" s="928"/>
      <c r="I44" s="359"/>
      <c r="J44" s="941"/>
      <c r="K44" s="945"/>
      <c r="L44" s="317" t="s">
        <v>285</v>
      </c>
      <c r="M44" s="318"/>
    </row>
    <row r="45" spans="1:13" s="2" customFormat="1" ht="38" customHeight="1" thickBot="1" x14ac:dyDescent="0.3">
      <c r="A45" s="21" t="s">
        <v>176</v>
      </c>
      <c r="B45" s="58" t="s">
        <v>223</v>
      </c>
      <c r="C45" s="933" t="s">
        <v>254</v>
      </c>
      <c r="D45" s="910"/>
      <c r="E45" s="60" t="str">
        <f>VLOOKUP(J45,Anerkennung,2)</f>
        <v>Auflagen</v>
      </c>
      <c r="F45" s="61" t="str">
        <f>VLOOKUP(J45,Anerkennung,4)</f>
        <v>B</v>
      </c>
      <c r="G45" s="62" t="str">
        <f>VLOOKUP(J45,Anerkennung,3)</f>
        <v>Nachweis des Inhaltes und des Abschlusses der Qualifizierung</v>
      </c>
      <c r="H45" s="63" t="str">
        <f>VLOOKUP(K45,Auflagen,2)</f>
        <v>Sofern der im o.g. Curriculum beschriebene Mindestinhalt erfüllt wurde, mit der Auflage der Vermittlung der Spezifika des Landes-KatS und des DRK-Landesverbandes; sowie ggf. einer Prüfung.</v>
      </c>
      <c r="I45" s="359"/>
      <c r="J45" s="339">
        <v>4</v>
      </c>
      <c r="K45" s="346">
        <v>4</v>
      </c>
      <c r="L45" s="332" t="s">
        <v>285</v>
      </c>
      <c r="M45" s="333"/>
    </row>
    <row r="46" spans="1:13" s="2" customFormat="1" ht="19" customHeight="1" x14ac:dyDescent="0.25">
      <c r="A46" s="22" t="s">
        <v>177</v>
      </c>
      <c r="B46" s="916" t="s">
        <v>216</v>
      </c>
      <c r="C46" s="64">
        <v>1</v>
      </c>
      <c r="D46" s="65" t="s">
        <v>218</v>
      </c>
      <c r="E46" s="923" t="str">
        <f>VLOOKUP(J46,Anerkennung,2)</f>
        <v>Prüfung</v>
      </c>
      <c r="F46" s="925" t="str">
        <f>VLOOKUP(J46,Anerkennung,4)</f>
        <v>B</v>
      </c>
      <c r="G46" s="916" t="str">
        <f>VLOOKUP(J46,Anerkennung,3)</f>
        <v>Detailierter Nachweis der gemachten Praxiserfahrungen.</v>
      </c>
      <c r="H46" s="927" t="str">
        <f>VLOOKUP(K46,Auflagen,2)</f>
        <v>Die Anerkennung ist nur möglich, wenn die gemachte Erfahrungen dem Umfang und Inhalt unserer Qualifizierung entsprechen oder höherwertig sind; ggf. mit einer Prüfung.</v>
      </c>
      <c r="I46" s="359"/>
      <c r="J46" s="939">
        <v>11</v>
      </c>
      <c r="K46" s="856">
        <v>8</v>
      </c>
      <c r="L46" s="332" t="s">
        <v>285</v>
      </c>
      <c r="M46" s="333"/>
    </row>
    <row r="47" spans="1:13" s="2" customFormat="1" ht="19" customHeight="1" thickBot="1" x14ac:dyDescent="0.3">
      <c r="A47" s="21"/>
      <c r="B47" s="910"/>
      <c r="C47" s="66">
        <v>2</v>
      </c>
      <c r="D47" s="46" t="s">
        <v>219</v>
      </c>
      <c r="E47" s="924"/>
      <c r="F47" s="926"/>
      <c r="G47" s="910"/>
      <c r="H47" s="928"/>
      <c r="I47" s="359"/>
      <c r="J47" s="939"/>
      <c r="K47" s="856"/>
      <c r="L47" s="332" t="s">
        <v>285</v>
      </c>
      <c r="M47" s="333"/>
    </row>
    <row r="48" spans="1:13" s="2" customFormat="1" ht="39" x14ac:dyDescent="0.25">
      <c r="A48" s="913" t="s">
        <v>179</v>
      </c>
      <c r="B48" s="916" t="s">
        <v>180</v>
      </c>
      <c r="C48" s="64">
        <v>1</v>
      </c>
      <c r="D48" s="67" t="s">
        <v>181</v>
      </c>
      <c r="E48" s="68" t="str">
        <f>VLOOKUP(J48,Anerkennung,2)</f>
        <v>Routine</v>
      </c>
      <c r="F48" s="69" t="str">
        <f>VLOOKUP(J48,Anerkennung,4)</f>
        <v>A</v>
      </c>
      <c r="G48" s="67" t="str">
        <f>VLOOKUP(J48,Anerkennung,3)</f>
        <v>Nachweis der erfolgten Anerkennung</v>
      </c>
      <c r="H48" s="70" t="str">
        <f>VLOOKUP(K48,Auflagen,2)</f>
        <v>Nur möglich diese sich auf das o.g. Curriculum bezieht; ggf. mit Auflage der Vermittlung der aktuellen Spezifika des Landes-KatS und des DRK-Landesverbandes.</v>
      </c>
      <c r="I48" s="359"/>
      <c r="J48" s="339">
        <v>8</v>
      </c>
      <c r="K48" s="346">
        <v>6</v>
      </c>
      <c r="L48" s="332" t="s">
        <v>285</v>
      </c>
      <c r="M48" s="333"/>
    </row>
    <row r="49" spans="1:13" s="2" customFormat="1" ht="39.5" thickBot="1" x14ac:dyDescent="0.3">
      <c r="A49" s="915"/>
      <c r="B49" s="910"/>
      <c r="C49" s="66">
        <v>2</v>
      </c>
      <c r="D49" s="71" t="s">
        <v>196</v>
      </c>
      <c r="E49" s="72" t="str">
        <f>VLOOKUP(J49,Anerkennung,2)</f>
        <v>Routine</v>
      </c>
      <c r="F49" s="73" t="str">
        <f>VLOOKUP(J49,Anerkennung,4)</f>
        <v>A</v>
      </c>
      <c r="G49" s="74" t="str">
        <f>VLOOKUP(J49,Anerkennung,3)</f>
        <v>Nachweis des Abschlusses der Qualifizierung</v>
      </c>
      <c r="H49" s="75" t="str">
        <f>VLOOKUP(K49,Auflagen,2)</f>
        <v>Empfehlung: die nicht bekanntnen Inhalte (z. B. die Spezifika des Landes-KatS und des DRK-Landesverbandes) sind im Nachgang zur Anerkennung, aber vor einem Einsatz, zu vermitteln.</v>
      </c>
      <c r="I49" s="359"/>
      <c r="J49" s="339">
        <v>1</v>
      </c>
      <c r="K49" s="346">
        <v>1</v>
      </c>
      <c r="L49" s="332" t="s">
        <v>285</v>
      </c>
      <c r="M49" s="333"/>
    </row>
    <row r="50" spans="1:13" s="2" customFormat="1" ht="15.5" x14ac:dyDescent="0.25">
      <c r="A50" s="9" t="s">
        <v>221</v>
      </c>
      <c r="B50" s="76"/>
      <c r="C50" s="76"/>
      <c r="D50" s="37"/>
      <c r="E50" s="37"/>
      <c r="F50" s="38"/>
      <c r="G50" s="39"/>
      <c r="H50" s="40"/>
      <c r="I50" s="359"/>
      <c r="J50" s="347"/>
      <c r="K50" s="348"/>
      <c r="L50" s="332" t="s">
        <v>285</v>
      </c>
      <c r="M50" s="333"/>
    </row>
    <row r="51" spans="1:13" ht="38" customHeight="1" thickBot="1" x14ac:dyDescent="0.3">
      <c r="A51" s="27" t="s">
        <v>182</v>
      </c>
      <c r="B51" s="74" t="s">
        <v>183</v>
      </c>
      <c r="C51" s="932" t="s">
        <v>254</v>
      </c>
      <c r="D51" s="932"/>
      <c r="E51" s="72" t="str">
        <f>VLOOKUP(J51,Anerkennung,2)</f>
        <v>Prüfung</v>
      </c>
      <c r="F51" s="73" t="str">
        <f>VLOOKUP(J51,Anerkennung,4)</f>
        <v>B</v>
      </c>
      <c r="G51" s="74" t="str">
        <f>VLOOKUP(J51,Anerkennung,3)</f>
        <v>Detailierter Nachweis des Inhaltes der Qualifizierung und des Abschlusses</v>
      </c>
      <c r="H51" s="75" t="str">
        <f>VLOOKUP(K51,Auflagen,2)</f>
        <v>Die Anerkennung ist nur möglich, wenn die erfolgte Qualifikation im Umfang und im Inhalt unserer Qualifizierung entspricht oder höherwertiger ist; ggf. mit einer Prüfung.</v>
      </c>
      <c r="I51" s="359"/>
      <c r="J51" s="339">
        <v>5</v>
      </c>
      <c r="K51" s="346">
        <v>7</v>
      </c>
      <c r="L51" s="317" t="s">
        <v>285</v>
      </c>
      <c r="M51" s="318"/>
    </row>
    <row r="52" spans="1:13" s="2" customFormat="1" ht="38" customHeight="1" thickBot="1" x14ac:dyDescent="0.3">
      <c r="A52" s="28" t="s">
        <v>184</v>
      </c>
      <c r="B52" s="62" t="s">
        <v>216</v>
      </c>
      <c r="C52" s="933" t="s">
        <v>254</v>
      </c>
      <c r="D52" s="933"/>
      <c r="E52" s="60" t="str">
        <f>VLOOKUP(J52,Anerkennung,2)</f>
        <v>Beurteil ung</v>
      </c>
      <c r="F52" s="61" t="str">
        <f>VLOOKUP(J52,Anerkennung,4)</f>
        <v>C</v>
      </c>
      <c r="G52" s="62" t="str">
        <f>VLOOKUP(J52,Anerkennung,3)</f>
        <v>Detailierter Nachweis der gemachten Praxiserfahrungen.</v>
      </c>
      <c r="H52" s="63" t="str">
        <f>VLOOKUP(K52,Auflagen,2)</f>
        <v>Die Anerkennung ist nur möglich, wenn die gemachte Erfahrungen dem Umfang und Inhalt unserer Qualifizierung entsprechen oder höherwertig sind; ggf. mit einer Prüfung.</v>
      </c>
      <c r="I52" s="359"/>
      <c r="J52" s="339">
        <v>6</v>
      </c>
      <c r="K52" s="346">
        <v>8</v>
      </c>
      <c r="L52" s="332" t="s">
        <v>285</v>
      </c>
      <c r="M52" s="333"/>
    </row>
    <row r="53" spans="1:13" ht="12.5" x14ac:dyDescent="0.25">
      <c r="A53" s="318"/>
      <c r="B53" s="363"/>
      <c r="C53" s="363"/>
      <c r="D53" s="364"/>
      <c r="E53" s="364"/>
      <c r="F53" s="364"/>
      <c r="G53" s="364"/>
      <c r="H53" s="364"/>
      <c r="I53" s="318"/>
      <c r="J53" s="318"/>
      <c r="K53" s="318"/>
      <c r="L53" s="317"/>
      <c r="M53" s="318"/>
    </row>
    <row r="54" spans="1:13" ht="12.5" x14ac:dyDescent="0.25">
      <c r="A54" s="318"/>
      <c r="B54" s="363"/>
      <c r="C54" s="363"/>
      <c r="D54" s="364"/>
      <c r="E54" s="364"/>
      <c r="F54" s="364"/>
      <c r="G54" s="364"/>
      <c r="H54" s="364"/>
      <c r="I54" s="318"/>
      <c r="J54" s="318"/>
      <c r="K54" s="318"/>
      <c r="L54" s="317"/>
      <c r="M54" s="318"/>
    </row>
    <row r="55" spans="1:13" ht="12.5" x14ac:dyDescent="0.25">
      <c r="B55" s="77"/>
      <c r="C55" s="77"/>
    </row>
    <row r="56" spans="1:13" ht="12.5" x14ac:dyDescent="0.25">
      <c r="B56" s="77"/>
      <c r="C56" s="77"/>
    </row>
    <row r="57" spans="1:13" ht="12.5" x14ac:dyDescent="0.25">
      <c r="B57" s="77"/>
      <c r="C57" s="77"/>
    </row>
  </sheetData>
  <sheetProtection algorithmName="SHA-512" hashValue="bIp+iz5otjyiK5BD7U8zOpdwF+hzIZPu1THiANV55xU1lB+tTvJVdI81G8GmK5UXwxl4fCQqPgt3lKaz83nPKQ==" saltValue="A4xxrnXJjMi+KqJIMeIuIQ==" spinCount="100000" sheet="1" objects="1" scenarios="1"/>
  <mergeCells count="47">
    <mergeCell ref="B8:H8"/>
    <mergeCell ref="B10:H10"/>
    <mergeCell ref="B15:H15"/>
    <mergeCell ref="B12:H12"/>
    <mergeCell ref="B13:H13"/>
    <mergeCell ref="G31:G33"/>
    <mergeCell ref="H31:H33"/>
    <mergeCell ref="J31:J33"/>
    <mergeCell ref="K23:K26"/>
    <mergeCell ref="K31:K33"/>
    <mergeCell ref="G23:G26"/>
    <mergeCell ref="H23:H26"/>
    <mergeCell ref="J23:J26"/>
    <mergeCell ref="C51:D51"/>
    <mergeCell ref="C52:D52"/>
    <mergeCell ref="C45:D45"/>
    <mergeCell ref="B46:B47"/>
    <mergeCell ref="E46:E47"/>
    <mergeCell ref="K34:K35"/>
    <mergeCell ref="A48:A49"/>
    <mergeCell ref="B48:B49"/>
    <mergeCell ref="F46:F47"/>
    <mergeCell ref="G46:G47"/>
    <mergeCell ref="H46:H47"/>
    <mergeCell ref="J46:J47"/>
    <mergeCell ref="K46:K47"/>
    <mergeCell ref="K36:K44"/>
    <mergeCell ref="G36:G44"/>
    <mergeCell ref="G34:G35"/>
    <mergeCell ref="E34:E35"/>
    <mergeCell ref="H36:H44"/>
    <mergeCell ref="J36:J44"/>
    <mergeCell ref="H34:H35"/>
    <mergeCell ref="J34:J35"/>
    <mergeCell ref="A24:A27"/>
    <mergeCell ref="B24:B27"/>
    <mergeCell ref="E36:E44"/>
    <mergeCell ref="F36:F44"/>
    <mergeCell ref="F34:F35"/>
    <mergeCell ref="E23:E26"/>
    <mergeCell ref="F23:F26"/>
    <mergeCell ref="B30:B44"/>
    <mergeCell ref="A30:A44"/>
    <mergeCell ref="B28:D28"/>
    <mergeCell ref="B29:D29"/>
    <mergeCell ref="E31:E33"/>
    <mergeCell ref="F31:F33"/>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EBB43-E716-4340-B6AE-2C338F929CBD}">
  <sheetPr>
    <tabColor theme="0"/>
  </sheetPr>
  <dimension ref="A1:M49"/>
  <sheetViews>
    <sheetView showGridLines="0" zoomScaleNormal="100" zoomScaleSheetLayoutView="180" zoomScalePageLayoutView="90" workbookViewId="0">
      <selection activeCell="A12" sqref="A12:XFD12"/>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Sozialmanagement und Freiwilligenkoordination</v>
      </c>
      <c r="B3" s="83"/>
      <c r="E3" s="84" t="s">
        <v>52</v>
      </c>
      <c r="F3" s="77"/>
      <c r="G3" s="81" t="str">
        <f>CONCATENATE("Zuständig: ",VLOOKUP($E$3,Seminarliste,3))</f>
        <v>Zuständig: Bereitschaften für AED</v>
      </c>
      <c r="H3" s="81"/>
      <c r="I3" s="352"/>
      <c r="J3" s="326" t="s">
        <v>78</v>
      </c>
      <c r="K3" s="327" t="s">
        <v>217</v>
      </c>
      <c r="L3" s="317" t="s">
        <v>285</v>
      </c>
      <c r="M3" s="318"/>
    </row>
    <row r="4" spans="1:13" ht="13.15" customHeight="1" x14ac:dyDescent="0.25">
      <c r="A4" s="81" t="str">
        <f>CONCATENATE("Fachbereich: ",VLOOKUP($E$3,Seminarliste,4))</f>
        <v>Fachbereich: Qualifizierung Leitungs- und Führungskräfte</v>
      </c>
      <c r="E4" s="85"/>
      <c r="F4" s="86" t="s">
        <v>438</v>
      </c>
      <c r="G4" s="87">
        <f>VLOOKUP($E$3,Seminarliste,8)</f>
        <v>44632</v>
      </c>
      <c r="H4" s="87" t="str">
        <f>CONCATENATE("Ausführung: ",VLOOKUP($E$3,Seminarliste,9))</f>
        <v>Ausführung: Bundesverband</v>
      </c>
      <c r="I4" s="353"/>
      <c r="J4" s="328" t="s">
        <v>79</v>
      </c>
      <c r="K4" s="329" t="s">
        <v>247</v>
      </c>
      <c r="L4" s="322" t="s">
        <v>285</v>
      </c>
      <c r="M4" s="320"/>
    </row>
    <row r="5" spans="1:13" ht="12.5" x14ac:dyDescent="0.25">
      <c r="A5" s="81" t="str">
        <f>VLOOKUP($E$3,Seminarliste,5)</f>
        <v>AO vom 28nov19; VR vom 11okt20; Curriculum (in Arbeitshilfe)</v>
      </c>
      <c r="E5" s="77"/>
      <c r="F5" s="77"/>
      <c r="G5" s="81" t="str">
        <f>CONCATENATE("Umfang ",VLOOKUP($E$3,Seminarliste,6)," UE")</f>
        <v>Umfang 14 UE</v>
      </c>
      <c r="H5" s="87" t="str">
        <f>VLOOKUP($E$3,Seminarliste,10)</f>
        <v xml:space="preserve"> </v>
      </c>
      <c r="I5" s="354"/>
      <c r="J5" s="396"/>
      <c r="K5" s="396"/>
      <c r="L5" s="322" t="s">
        <v>285</v>
      </c>
      <c r="M5" s="318"/>
    </row>
    <row r="6" spans="1:13" s="233" customFormat="1" ht="5.5" x14ac:dyDescent="0.25">
      <c r="A6" s="312"/>
      <c r="B6" s="313"/>
      <c r="C6" s="313"/>
      <c r="D6" s="313"/>
      <c r="E6" s="313"/>
      <c r="F6" s="313"/>
      <c r="G6" s="312"/>
      <c r="H6" s="314"/>
      <c r="I6" s="355"/>
      <c r="J6" s="522"/>
      <c r="K6" s="522"/>
      <c r="L6" s="322" t="s">
        <v>285</v>
      </c>
      <c r="M6" s="323"/>
    </row>
    <row r="7" spans="1:13" ht="13" x14ac:dyDescent="0.25">
      <c r="A7" s="641" t="s">
        <v>485</v>
      </c>
      <c r="B7" s="90"/>
      <c r="C7" s="90"/>
      <c r="D7" s="90"/>
      <c r="E7" s="90"/>
      <c r="F7" s="90"/>
      <c r="G7" s="117"/>
      <c r="H7" s="642"/>
      <c r="I7" s="354"/>
      <c r="J7" s="394"/>
      <c r="K7" s="395"/>
      <c r="L7" s="322" t="s">
        <v>285</v>
      </c>
      <c r="M7" s="318"/>
    </row>
    <row r="8" spans="1:13" ht="26" customHeight="1" x14ac:dyDescent="0.25">
      <c r="A8" s="117"/>
      <c r="B8" s="917" t="s">
        <v>639</v>
      </c>
      <c r="C8" s="917"/>
      <c r="D8" s="917"/>
      <c r="E8" s="917"/>
      <c r="F8" s="917"/>
      <c r="G8" s="917"/>
      <c r="H8" s="917"/>
      <c r="I8" s="354"/>
      <c r="J8" s="394"/>
      <c r="K8" s="395"/>
      <c r="L8" s="322" t="s">
        <v>285</v>
      </c>
      <c r="M8" s="318"/>
    </row>
    <row r="9" spans="1:13" ht="13" x14ac:dyDescent="0.25">
      <c r="A9" s="641" t="s">
        <v>482</v>
      </c>
      <c r="B9" s="90"/>
      <c r="C9" s="90"/>
      <c r="D9" s="90"/>
      <c r="E9" s="90"/>
      <c r="F9" s="90"/>
      <c r="G9" s="117"/>
      <c r="H9" s="642"/>
      <c r="I9" s="354"/>
      <c r="J9" s="394"/>
      <c r="K9" s="395"/>
      <c r="L9" s="322" t="s">
        <v>285</v>
      </c>
      <c r="M9" s="318"/>
    </row>
    <row r="10" spans="1:13" ht="26" customHeight="1" x14ac:dyDescent="0.25">
      <c r="A10" s="117"/>
      <c r="B10" s="917" t="s">
        <v>568</v>
      </c>
      <c r="C10" s="917"/>
      <c r="D10" s="917"/>
      <c r="E10" s="917"/>
      <c r="F10" s="917"/>
      <c r="G10" s="917"/>
      <c r="H10" s="917"/>
      <c r="I10" s="354"/>
      <c r="J10" s="394"/>
      <c r="K10" s="395"/>
      <c r="L10" s="322" t="s">
        <v>285</v>
      </c>
      <c r="M10" s="318"/>
    </row>
    <row r="11" spans="1:13" ht="13" x14ac:dyDescent="0.25">
      <c r="A11" s="641" t="s">
        <v>483</v>
      </c>
      <c r="B11" s="90"/>
      <c r="C11" s="90"/>
      <c r="D11" s="90"/>
      <c r="E11" s="90"/>
      <c r="F11" s="90"/>
      <c r="G11" s="117"/>
      <c r="H11" s="642"/>
      <c r="I11" s="354"/>
      <c r="J11" s="394"/>
      <c r="K11" s="395"/>
      <c r="L11" s="322" t="s">
        <v>285</v>
      </c>
      <c r="M11" s="318"/>
    </row>
    <row r="12" spans="1:13" ht="13" x14ac:dyDescent="0.25">
      <c r="A12" s="117"/>
      <c r="B12" s="972" t="s">
        <v>633</v>
      </c>
      <c r="C12" s="972"/>
      <c r="D12" s="972"/>
      <c r="E12" s="972"/>
      <c r="F12" s="972"/>
      <c r="G12" s="972"/>
      <c r="H12" s="972"/>
      <c r="I12" s="354"/>
      <c r="J12" s="394"/>
      <c r="K12" s="395"/>
      <c r="L12" s="322" t="s">
        <v>285</v>
      </c>
      <c r="M12" s="318"/>
    </row>
    <row r="13" spans="1:13" ht="13" x14ac:dyDescent="0.25">
      <c r="A13" s="117"/>
      <c r="B13" s="972" t="s">
        <v>632</v>
      </c>
      <c r="C13" s="972"/>
      <c r="D13" s="972"/>
      <c r="E13" s="972"/>
      <c r="F13" s="972"/>
      <c r="G13" s="972"/>
      <c r="H13" s="972"/>
      <c r="I13" s="354"/>
      <c r="J13" s="394"/>
      <c r="K13" s="395"/>
      <c r="L13" s="322" t="s">
        <v>285</v>
      </c>
      <c r="M13" s="318"/>
    </row>
    <row r="14" spans="1:13" ht="13" x14ac:dyDescent="0.25">
      <c r="A14" s="641" t="s">
        <v>320</v>
      </c>
      <c r="B14" s="90"/>
      <c r="C14" s="90"/>
      <c r="D14" s="90"/>
      <c r="E14" s="90"/>
      <c r="F14" s="90"/>
      <c r="G14" s="117"/>
      <c r="H14" s="642"/>
      <c r="I14" s="354"/>
      <c r="J14" s="394"/>
      <c r="K14" s="395"/>
      <c r="L14" s="322" t="s">
        <v>285</v>
      </c>
      <c r="M14" s="318"/>
    </row>
    <row r="15" spans="1:13" ht="13" x14ac:dyDescent="0.25">
      <c r="A15" s="643"/>
      <c r="B15" s="917" t="s">
        <v>569</v>
      </c>
      <c r="C15" s="917"/>
      <c r="D15" s="917"/>
      <c r="E15" s="917"/>
      <c r="F15" s="917"/>
      <c r="G15" s="917"/>
      <c r="H15" s="917"/>
      <c r="I15" s="354"/>
      <c r="J15" s="394"/>
      <c r="K15" s="395"/>
      <c r="L15" s="322" t="s">
        <v>285</v>
      </c>
      <c r="M15" s="318"/>
    </row>
    <row r="16" spans="1:13" ht="13" x14ac:dyDescent="0.25">
      <c r="A16" s="644" t="s">
        <v>486</v>
      </c>
      <c r="B16" s="117"/>
      <c r="C16" s="89"/>
      <c r="D16" s="89"/>
      <c r="E16" s="90"/>
      <c r="F16" s="90"/>
      <c r="G16" s="117"/>
      <c r="H16" s="642"/>
      <c r="I16" s="356"/>
      <c r="J16" s="393"/>
      <c r="K16" s="393"/>
      <c r="L16" s="322" t="s">
        <v>285</v>
      </c>
      <c r="M16" s="318"/>
    </row>
    <row r="17" spans="1:13" ht="16" customHeight="1" x14ac:dyDescent="0.25">
      <c r="A17" s="643"/>
      <c r="B17" s="117" t="s">
        <v>566</v>
      </c>
      <c r="C17" s="89"/>
      <c r="D17" s="89"/>
      <c r="E17" s="90"/>
      <c r="F17" s="90"/>
      <c r="G17" s="117"/>
      <c r="H17" s="642"/>
      <c r="I17" s="357"/>
      <c r="J17" s="393"/>
      <c r="K17" s="393"/>
      <c r="L17" s="322" t="s">
        <v>285</v>
      </c>
      <c r="M17" s="318"/>
    </row>
    <row r="18" spans="1:13" s="233" customFormat="1" ht="6" thickBot="1" x14ac:dyDescent="0.3">
      <c r="A18" s="645"/>
      <c r="B18" s="432"/>
      <c r="C18" s="429"/>
      <c r="D18" s="429"/>
      <c r="E18" s="429"/>
      <c r="F18" s="429"/>
      <c r="G18" s="432"/>
      <c r="H18" s="646"/>
      <c r="I18" s="355"/>
      <c r="J18" s="397"/>
      <c r="K18" s="398"/>
      <c r="L18" s="322" t="s">
        <v>285</v>
      </c>
      <c r="M18" s="323"/>
    </row>
    <row r="19" spans="1:13" ht="13.5" thickTop="1" x14ac:dyDescent="0.25">
      <c r="A19" s="306" t="s">
        <v>481</v>
      </c>
      <c r="B19" s="302"/>
      <c r="C19" s="303"/>
      <c r="D19" s="303"/>
      <c r="E19" s="304"/>
      <c r="F19" s="304"/>
      <c r="G19" s="302"/>
      <c r="H19" s="305"/>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393"/>
      <c r="K20" s="393"/>
      <c r="L20" s="317" t="s">
        <v>285</v>
      </c>
      <c r="M20" s="318"/>
    </row>
    <row r="21" spans="1:13" ht="16" customHeight="1" thickBot="1" x14ac:dyDescent="0.3">
      <c r="A21" s="18" t="s">
        <v>215</v>
      </c>
      <c r="B21" s="91"/>
      <c r="C21" s="92" t="s">
        <v>161</v>
      </c>
      <c r="D21" s="93"/>
      <c r="E21" s="310" t="s">
        <v>78</v>
      </c>
      <c r="F21" s="93" t="s">
        <v>330</v>
      </c>
      <c r="G21" s="95" t="s">
        <v>162</v>
      </c>
      <c r="H21" s="95" t="s">
        <v>248</v>
      </c>
      <c r="I21" s="357"/>
      <c r="J21" s="393"/>
      <c r="K21" s="393"/>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7" t="str">
        <f>VLOOKUP(J23,Anerkennung,2)</f>
        <v>Standart</v>
      </c>
      <c r="F23" s="38" t="str">
        <f>VLOOKUP(J23,Anerkennung,4)</f>
        <v>A</v>
      </c>
      <c r="G23" s="39" t="str">
        <f>VLOOKUP(J23,Anerkennung,3)</f>
        <v>Nachweis des Inhaltes und des Abschlusses der Qualifizierung</v>
      </c>
      <c r="H23" s="40" t="str">
        <f>VLOOKUP(K23,Auflagen,2)</f>
        <v>Empfehlung: die nicht bekanntnen Inhalte (z. B. die Spezifika des Landes-KatS und des DRK-Landesverbandes) sind im Nachgang zur Anerkennung, aber vor einem Einsatz, zu vermitteln.</v>
      </c>
      <c r="I23" s="359"/>
      <c r="J23" s="334">
        <v>3</v>
      </c>
      <c r="K23" s="335">
        <v>1</v>
      </c>
      <c r="L23" s="317" t="s">
        <v>285</v>
      </c>
      <c r="M23" s="318"/>
    </row>
    <row r="24" spans="1:13" ht="39.5" thickBot="1" x14ac:dyDescent="0.3">
      <c r="A24" s="31" t="s">
        <v>165</v>
      </c>
      <c r="B24" s="41" t="s">
        <v>229</v>
      </c>
      <c r="C24" s="909" t="s">
        <v>228</v>
      </c>
      <c r="D24" s="909"/>
      <c r="E24" s="43" t="str">
        <f>VLOOKUP(J24,Anerkennung,2)</f>
        <v>Standart</v>
      </c>
      <c r="F24" s="44" t="str">
        <f>VLOOKUP(J24,Anerkennung,4)</f>
        <v>A</v>
      </c>
      <c r="G24" s="42" t="str">
        <f>VLOOKUP(J24,Anerkennung,3)</f>
        <v>Nachweis des Inhaltes und des Abschlusses der Qualifizierung</v>
      </c>
      <c r="H24" s="45" t="str">
        <f>VLOOKUP(K24,Auflagen,2)</f>
        <v>Die nicht bekannten Inhalte (z. B. die Spezifika des Landes-KatS und des DRK-Landesverbandes) sind im Nachgang zur Anerkennung, aber vor einem Einsatz, zu vermitteln.</v>
      </c>
      <c r="I24" s="359"/>
      <c r="J24" s="339">
        <v>3</v>
      </c>
      <c r="K24" s="340">
        <v>2</v>
      </c>
      <c r="L24" s="317" t="s">
        <v>285</v>
      </c>
      <c r="M24" s="318"/>
    </row>
    <row r="25" spans="1:13" ht="38" customHeight="1" thickBot="1" x14ac:dyDescent="0.3">
      <c r="A25" s="21" t="s">
        <v>166</v>
      </c>
      <c r="B25" s="910" t="s">
        <v>255</v>
      </c>
      <c r="C25" s="911"/>
      <c r="D25" s="911"/>
      <c r="E25" s="47" t="str">
        <f>VLOOKUP(J25,Anerkennung,2)</f>
        <v>Auflagen</v>
      </c>
      <c r="F25" s="48" t="str">
        <f>VLOOKUP(J25,Anerkennung,4)</f>
        <v>B</v>
      </c>
      <c r="G25" s="46" t="str">
        <f>VLOOKUP(J25,Anerkennung,3)</f>
        <v>Nachweis des Inhaltes und des Abschlusses der Qualifizierung</v>
      </c>
      <c r="H25" s="49" t="str">
        <f>VLOOKUP(K25,Auflagen,2)</f>
        <v>Sofern der im o.g. Curriculum beschriebene Mindestinhalt erfüllt wurde; ggf. mit der Auflage der Vermittlung der Spezifika des Landes-KatS und des DRK-Landesverbandes, sowie einer Prüfung,</v>
      </c>
      <c r="I25" s="359"/>
      <c r="J25" s="339">
        <v>4</v>
      </c>
      <c r="K25" s="340">
        <v>3</v>
      </c>
      <c r="L25" s="317" t="s">
        <v>285</v>
      </c>
      <c r="M25" s="318"/>
    </row>
    <row r="26" spans="1:13" ht="38" customHeight="1" thickBot="1" x14ac:dyDescent="0.3">
      <c r="A26" s="21" t="s">
        <v>168</v>
      </c>
      <c r="B26" s="912" t="s">
        <v>169</v>
      </c>
      <c r="C26" s="912"/>
      <c r="D26" s="912"/>
      <c r="E26" s="47" t="str">
        <f>VLOOKUP(J26,Anerkennung,2)</f>
        <v>Auflagen</v>
      </c>
      <c r="F26" s="48" t="str">
        <f>VLOOKUP(J26,Anerkennung,4)</f>
        <v>B</v>
      </c>
      <c r="G26" s="46" t="str">
        <f>VLOOKUP(J26,Anerkennung,3)</f>
        <v>Nachweis des Inhaltes und des Abschlusses der Qualifizierung</v>
      </c>
      <c r="H26" s="49" t="str">
        <f>VLOOKUP(K26,Auflagen,2)</f>
        <v>Sofern der im o.g. Curriculum beschriebene Mindestinhalt erfüllt wurde; ggf. mit der Auflage der Vermittlung der Spezifika des Landes-KatS und des DRK-Landesverbandes, sowie einer Prüfung,</v>
      </c>
      <c r="I26" s="359"/>
      <c r="J26" s="339">
        <v>4</v>
      </c>
      <c r="K26" s="340">
        <v>3</v>
      </c>
      <c r="L26" s="317" t="s">
        <v>285</v>
      </c>
      <c r="M26" s="318"/>
    </row>
    <row r="27" spans="1:13" ht="25" x14ac:dyDescent="0.25">
      <c r="A27" s="913" t="s">
        <v>170</v>
      </c>
      <c r="B27" s="916" t="s">
        <v>171</v>
      </c>
      <c r="C27" s="50">
        <v>1</v>
      </c>
      <c r="D27" s="65" t="s">
        <v>439</v>
      </c>
      <c r="E27" s="916" t="str">
        <f>VLOOKUP(J27,Anerkennung,2)</f>
        <v>Standart</v>
      </c>
      <c r="F27" s="925" t="str">
        <f>VLOOKUP(J27,Anerkennung,4)</f>
        <v>A</v>
      </c>
      <c r="G27" s="916" t="str">
        <f>VLOOKUP(J27,Anerkennung,3)</f>
        <v>Nachweis des Inhaltes und des Abschlusses der Qualifizierung</v>
      </c>
      <c r="H27" s="927" t="str">
        <f>VLOOKUP(K27,Auflagen,2)</f>
        <v>Empfehlung: die nicht bekanntnen Inhalte (z. B. die Spezifika des Landes-KatS und des DRK-Landesverbandes) sind im Nachgang zur Anerkennung, aber vor einem Einsatz, zu vermitteln.</v>
      </c>
      <c r="I27" s="359"/>
      <c r="J27" s="940">
        <v>3</v>
      </c>
      <c r="K27" s="944">
        <v>1</v>
      </c>
      <c r="L27" s="317" t="s">
        <v>285</v>
      </c>
      <c r="M27" s="318"/>
    </row>
    <row r="28" spans="1:13" ht="13" x14ac:dyDescent="0.25">
      <c r="A28" s="914"/>
      <c r="B28" s="917"/>
      <c r="C28" s="54">
        <v>2</v>
      </c>
      <c r="D28" s="55" t="s">
        <v>152</v>
      </c>
      <c r="E28" s="917"/>
      <c r="F28" s="930"/>
      <c r="G28" s="917"/>
      <c r="H28" s="931"/>
      <c r="I28" s="359"/>
      <c r="J28" s="948"/>
      <c r="K28" s="949"/>
      <c r="L28" s="317" t="s">
        <v>285</v>
      </c>
      <c r="M28" s="318"/>
    </row>
    <row r="29" spans="1:13" ht="13" x14ac:dyDescent="0.25">
      <c r="A29" s="914"/>
      <c r="B29" s="917"/>
      <c r="C29" s="54">
        <v>3</v>
      </c>
      <c r="D29" s="55" t="s">
        <v>156</v>
      </c>
      <c r="E29" s="917"/>
      <c r="F29" s="930"/>
      <c r="G29" s="917"/>
      <c r="H29" s="931"/>
      <c r="I29" s="359"/>
      <c r="J29" s="948"/>
      <c r="K29" s="949"/>
      <c r="L29" s="317" t="s">
        <v>285</v>
      </c>
      <c r="M29" s="318"/>
    </row>
    <row r="30" spans="1:13" ht="13" x14ac:dyDescent="0.25">
      <c r="A30" s="914"/>
      <c r="B30" s="917"/>
      <c r="C30" s="54">
        <v>4</v>
      </c>
      <c r="D30" s="55" t="s">
        <v>155</v>
      </c>
      <c r="E30" s="917"/>
      <c r="F30" s="930"/>
      <c r="G30" s="917"/>
      <c r="H30" s="931"/>
      <c r="I30" s="359"/>
      <c r="J30" s="948"/>
      <c r="K30" s="949"/>
      <c r="L30" s="317" t="s">
        <v>285</v>
      </c>
      <c r="M30" s="318"/>
    </row>
    <row r="31" spans="1:13" ht="25.5" thickBot="1" x14ac:dyDescent="0.3">
      <c r="A31" s="914"/>
      <c r="B31" s="917"/>
      <c r="C31" s="103">
        <v>5</v>
      </c>
      <c r="D31" s="104" t="s">
        <v>86</v>
      </c>
      <c r="E31" s="910"/>
      <c r="F31" s="926"/>
      <c r="G31" s="910"/>
      <c r="H31" s="928"/>
      <c r="I31" s="359"/>
      <c r="J31" s="941"/>
      <c r="K31" s="945"/>
      <c r="L31" s="317" t="s">
        <v>285</v>
      </c>
      <c r="M31" s="318"/>
    </row>
    <row r="32" spans="1:13" ht="25" x14ac:dyDescent="0.25">
      <c r="A32" s="914"/>
      <c r="B32" s="917"/>
      <c r="C32" s="105">
        <v>6</v>
      </c>
      <c r="D32" s="106" t="s">
        <v>199</v>
      </c>
      <c r="E32" s="923" t="str">
        <f>VLOOKUP(J32,Anerkennung,2)</f>
        <v>Auflagen</v>
      </c>
      <c r="F32" s="925" t="str">
        <f>VLOOKUP(J32,Anerkennung,4)</f>
        <v>B</v>
      </c>
      <c r="G32" s="916" t="str">
        <f>VLOOKUP(J32,Anerkennung,3)</f>
        <v>Nachweis des Inhaltes und des Abschlusses der Qualifizierung</v>
      </c>
      <c r="H32" s="927" t="str">
        <f>VLOOKUP(K32,Auflagen,2)</f>
        <v>Sofern der im o.g. Curriculum beschriebene Mindestinhalt erfüllt wurde; ggf. mit der Auflage der Vermittlung der Spezifika des Landes-KatS und des DRK-Landesverbandes, sowie einer Prüfung,</v>
      </c>
      <c r="I32" s="359"/>
      <c r="J32" s="940">
        <v>4</v>
      </c>
      <c r="K32" s="944">
        <v>3</v>
      </c>
      <c r="L32" s="317" t="s">
        <v>285</v>
      </c>
      <c r="M32" s="318"/>
    </row>
    <row r="33" spans="1:13" ht="13" x14ac:dyDescent="0.25">
      <c r="A33" s="914"/>
      <c r="B33" s="917"/>
      <c r="C33" s="54">
        <v>7</v>
      </c>
      <c r="D33" s="55" t="s">
        <v>144</v>
      </c>
      <c r="E33" s="929"/>
      <c r="F33" s="930"/>
      <c r="G33" s="917"/>
      <c r="H33" s="931"/>
      <c r="I33" s="359"/>
      <c r="J33" s="948"/>
      <c r="K33" s="949"/>
      <c r="L33" s="317" t="s">
        <v>285</v>
      </c>
      <c r="M33" s="318"/>
    </row>
    <row r="34" spans="1:13" ht="13.5" thickBot="1" x14ac:dyDescent="0.3">
      <c r="A34" s="915"/>
      <c r="B34" s="910"/>
      <c r="C34" s="56">
        <v>8</v>
      </c>
      <c r="D34" s="57" t="s">
        <v>112</v>
      </c>
      <c r="E34" s="924"/>
      <c r="F34" s="926"/>
      <c r="G34" s="910"/>
      <c r="H34" s="928"/>
      <c r="I34" s="359"/>
      <c r="J34" s="941"/>
      <c r="K34" s="945"/>
      <c r="L34" s="317" t="s">
        <v>285</v>
      </c>
      <c r="M34" s="318"/>
    </row>
    <row r="35" spans="1:13" s="2" customFormat="1" ht="38" customHeight="1" thickBot="1" x14ac:dyDescent="0.3">
      <c r="A35" s="21" t="s">
        <v>176</v>
      </c>
      <c r="B35" s="58" t="s">
        <v>223</v>
      </c>
      <c r="C35" s="933" t="s">
        <v>254</v>
      </c>
      <c r="D35" s="910"/>
      <c r="E35" s="60" t="str">
        <f>VLOOKUP(J35,Anerkennung,2)</f>
        <v>Prüfung</v>
      </c>
      <c r="F35" s="61" t="str">
        <f>VLOOKUP(J35,Anerkennung,4)</f>
        <v>B</v>
      </c>
      <c r="G35" s="62" t="str">
        <f>VLOOKUP(J35,Anerkennung,3)</f>
        <v>Detailierter Nachweis des Inhaltes der Qualifizierung und des Abschlusses</v>
      </c>
      <c r="H35" s="63" t="str">
        <f>VLOOKUP(K35,Auflagen,2)</f>
        <v>Sofern in Umfang und Inhalt mit unserer Qualifizierung vergleichbar oder höherwertiger; ggf. mit der Auflage der Vermittlung der Spezifika des Landes-KatS und des DRK-Landesverbandes, oder einer Prüfung.</v>
      </c>
      <c r="I35" s="359"/>
      <c r="J35" s="339">
        <v>5</v>
      </c>
      <c r="K35" s="346">
        <v>5</v>
      </c>
      <c r="L35" s="332" t="s">
        <v>285</v>
      </c>
      <c r="M35" s="333"/>
    </row>
    <row r="36" spans="1:13" s="2" customFormat="1" ht="19" customHeight="1" x14ac:dyDescent="0.25">
      <c r="A36" s="22" t="s">
        <v>177</v>
      </c>
      <c r="B36" s="916" t="s">
        <v>216</v>
      </c>
      <c r="C36" s="64">
        <v>1</v>
      </c>
      <c r="D36" s="65" t="s">
        <v>218</v>
      </c>
      <c r="E36" s="923" t="str">
        <f>VLOOKUP(J36,Anerkennung,2)</f>
        <v>Beurteil ung</v>
      </c>
      <c r="F36" s="925" t="str">
        <f>VLOOKUP(J36,Anerkennung,4)</f>
        <v>C</v>
      </c>
      <c r="G36" s="916" t="str">
        <f>VLOOKUP(J36,Anerkennung,3)</f>
        <v>Detailierter Nachweis der gemachten Praxiserfahrungen.</v>
      </c>
      <c r="H36" s="927" t="str">
        <f>VLOOKUP(K36,Auflagen,2)</f>
        <v>Die Anerkennung ist nur möglich, wenn die gemachte Erfahrungen dem Umfang und Inhalt unserer Qualifizierung entsprechen oder höherwertig sind; ggf. mit einer Prüfung.</v>
      </c>
      <c r="I36" s="359"/>
      <c r="J36" s="939">
        <v>6</v>
      </c>
      <c r="K36" s="856">
        <v>8</v>
      </c>
      <c r="L36" s="332" t="s">
        <v>285</v>
      </c>
      <c r="M36" s="333"/>
    </row>
    <row r="37" spans="1:13" s="2" customFormat="1" ht="19" customHeight="1" thickBot="1" x14ac:dyDescent="0.3">
      <c r="A37" s="21"/>
      <c r="B37" s="910"/>
      <c r="C37" s="66">
        <v>2</v>
      </c>
      <c r="D37" s="46" t="s">
        <v>219</v>
      </c>
      <c r="E37" s="924"/>
      <c r="F37" s="926"/>
      <c r="G37" s="910"/>
      <c r="H37" s="928"/>
      <c r="I37" s="359"/>
      <c r="J37" s="939"/>
      <c r="K37" s="856"/>
      <c r="L37" s="332" t="s">
        <v>285</v>
      </c>
      <c r="M37" s="333"/>
    </row>
    <row r="38" spans="1:13" s="2" customFormat="1" ht="39" x14ac:dyDescent="0.25">
      <c r="A38" s="913" t="s">
        <v>179</v>
      </c>
      <c r="B38" s="916" t="s">
        <v>180</v>
      </c>
      <c r="C38" s="107">
        <v>1</v>
      </c>
      <c r="D38" s="108" t="s">
        <v>181</v>
      </c>
      <c r="E38" s="109" t="str">
        <f>VLOOKUP(J38,Anerkennung,2)</f>
        <v>Standart</v>
      </c>
      <c r="F38" s="110" t="str">
        <f>VLOOKUP(J38,Anerkennung,4)</f>
        <v>A</v>
      </c>
      <c r="G38" s="108" t="str">
        <f>VLOOKUP(J38,Anerkennung,3)</f>
        <v>Nachweis der erfolgten Anerkennung</v>
      </c>
      <c r="H38" s="111" t="str">
        <f>VLOOKUP(K38,Auflagen,2)</f>
        <v>Nur möglich diese sich auf das o.g. Curriculum bezieht; ggf. mit Auflage der Vermittlung der aktuellen Spezifika des Landes-KatS und des DRK-Landesverbandes.</v>
      </c>
      <c r="I38" s="359"/>
      <c r="J38" s="339">
        <v>9</v>
      </c>
      <c r="K38" s="346">
        <v>6</v>
      </c>
      <c r="L38" s="332" t="s">
        <v>285</v>
      </c>
      <c r="M38" s="333"/>
    </row>
    <row r="39" spans="1:13" s="2" customFormat="1" ht="13" customHeight="1" x14ac:dyDescent="0.25">
      <c r="A39" s="914"/>
      <c r="B39" s="917"/>
      <c r="C39" s="112">
        <v>2</v>
      </c>
      <c r="D39" s="113" t="s">
        <v>106</v>
      </c>
      <c r="E39" s="917" t="str">
        <f>VLOOKUP(J39,Anerkennung,2)</f>
        <v>Standart</v>
      </c>
      <c r="F39" s="930" t="str">
        <f>VLOOKUP(J39,Anerkennung,4)</f>
        <v>A</v>
      </c>
      <c r="G39" s="917" t="str">
        <f>VLOOKUP(J39,Anerkennung,3)</f>
        <v>Nachweis des Inhaltes und des Abschlusses der Qualifizierung</v>
      </c>
      <c r="H39" s="931" t="str">
        <f>VLOOKUP(K39,Auflagen,2)</f>
        <v>Empfehlung: die nicht bekanntnen Inhalte (z. B. die Spezifika des Landes-KatS und des DRK-Landesverbandes) sind im Nachgang zur Anerkennung, aber vor einem Einsatz, zu vermitteln.</v>
      </c>
      <c r="I39" s="359"/>
      <c r="J39" s="940">
        <v>3</v>
      </c>
      <c r="K39" s="944">
        <v>1</v>
      </c>
      <c r="L39" s="332" t="s">
        <v>285</v>
      </c>
      <c r="M39" s="333"/>
    </row>
    <row r="40" spans="1:13" s="2" customFormat="1" ht="25" x14ac:dyDescent="0.25">
      <c r="A40" s="914"/>
      <c r="B40" s="917"/>
      <c r="C40" s="114">
        <v>3</v>
      </c>
      <c r="D40" s="115" t="s">
        <v>99</v>
      </c>
      <c r="E40" s="917"/>
      <c r="F40" s="930"/>
      <c r="G40" s="917"/>
      <c r="H40" s="931"/>
      <c r="I40" s="359"/>
      <c r="J40" s="948"/>
      <c r="K40" s="949"/>
      <c r="L40" s="332" t="s">
        <v>285</v>
      </c>
      <c r="M40" s="333"/>
    </row>
    <row r="41" spans="1:13" s="2" customFormat="1" ht="25.5" thickBot="1" x14ac:dyDescent="0.3">
      <c r="A41" s="915"/>
      <c r="B41" s="910"/>
      <c r="C41" s="116">
        <v>4</v>
      </c>
      <c r="D41" s="71" t="s">
        <v>108</v>
      </c>
      <c r="E41" s="910"/>
      <c r="F41" s="926"/>
      <c r="G41" s="910"/>
      <c r="H41" s="928"/>
      <c r="I41" s="359"/>
      <c r="J41" s="941"/>
      <c r="K41" s="945"/>
      <c r="L41" s="332" t="s">
        <v>285</v>
      </c>
      <c r="M41" s="333"/>
    </row>
    <row r="42" spans="1:13" s="2" customFormat="1" ht="15.5" x14ac:dyDescent="0.25">
      <c r="A42" s="9" t="s">
        <v>221</v>
      </c>
      <c r="B42" s="76"/>
      <c r="C42" s="76"/>
      <c r="D42" s="37"/>
      <c r="E42" s="37"/>
      <c r="F42" s="38"/>
      <c r="G42" s="39"/>
      <c r="H42" s="40"/>
      <c r="I42" s="359"/>
      <c r="J42" s="347"/>
      <c r="K42" s="348"/>
      <c r="L42" s="332" t="s">
        <v>285</v>
      </c>
      <c r="M42" s="333"/>
    </row>
    <row r="43" spans="1:13" ht="38" customHeight="1" thickBot="1" x14ac:dyDescent="0.3">
      <c r="A43" s="27" t="s">
        <v>182</v>
      </c>
      <c r="B43" s="74" t="s">
        <v>183</v>
      </c>
      <c r="C43" s="932" t="s">
        <v>254</v>
      </c>
      <c r="D43" s="932"/>
      <c r="E43" s="72" t="str">
        <f>VLOOKUP(J43,Anerkennung,2)</f>
        <v>Prüfung</v>
      </c>
      <c r="F43" s="73" t="str">
        <f>VLOOKUP(J43,Anerkennung,4)</f>
        <v>B</v>
      </c>
      <c r="G43" s="74" t="str">
        <f>VLOOKUP(J43,Anerkennung,3)</f>
        <v>Detailierter Nachweis des Inhaltes der Qualifizierung und des Abschlusses</v>
      </c>
      <c r="H43" s="75" t="str">
        <f>VLOOKUP(K43,Auflagen,2)</f>
        <v>Die Anerkennung ist nur möglich, wenn die erfolgte Qualifikation im Umfang und im Inhalt unserer Qualifizierung entspricht oder höherwertiger ist; ggf. mit einer Prüfung.</v>
      </c>
      <c r="I43" s="359"/>
      <c r="J43" s="339">
        <v>5</v>
      </c>
      <c r="K43" s="346">
        <v>7</v>
      </c>
      <c r="L43" s="317" t="s">
        <v>285</v>
      </c>
      <c r="M43" s="318"/>
    </row>
    <row r="44" spans="1:13" s="2" customFormat="1" ht="38" customHeight="1" thickBot="1" x14ac:dyDescent="0.3">
      <c r="A44" s="28" t="s">
        <v>184</v>
      </c>
      <c r="B44" s="62" t="s">
        <v>216</v>
      </c>
      <c r="C44" s="933" t="s">
        <v>254</v>
      </c>
      <c r="D44" s="933"/>
      <c r="E44" s="60" t="str">
        <f>VLOOKUP(J44,Anerkennung,2)</f>
        <v>Beurteil ung</v>
      </c>
      <c r="F44" s="61" t="str">
        <f>VLOOKUP(J44,Anerkennung,4)</f>
        <v>C</v>
      </c>
      <c r="G44" s="62" t="str">
        <f>VLOOKUP(J44,Anerkennung,3)</f>
        <v>Detailierter Nachweis der gemachten Praxiserfahrungen.</v>
      </c>
      <c r="H44" s="63" t="str">
        <f>VLOOKUP(K44,Auflagen,2)</f>
        <v>Die Anerkennung ist nur möglich, wenn die gemachte Erfahrungen dem Umfang und Inhalt unserer Qualifizierung entsprechen oder höherwertig sind; ggf. mit einer Prüfung.</v>
      </c>
      <c r="I44" s="359"/>
      <c r="J44" s="339">
        <v>6</v>
      </c>
      <c r="K44" s="346">
        <v>8</v>
      </c>
      <c r="L44" s="332" t="s">
        <v>285</v>
      </c>
      <c r="M44" s="333"/>
    </row>
    <row r="45" spans="1:13" ht="12.5" x14ac:dyDescent="0.25">
      <c r="A45" s="318"/>
      <c r="B45" s="363"/>
      <c r="C45" s="363"/>
      <c r="D45" s="364"/>
      <c r="E45" s="364"/>
      <c r="F45" s="364"/>
      <c r="G45" s="364"/>
      <c r="H45" s="364"/>
      <c r="I45" s="318"/>
      <c r="J45" s="318"/>
      <c r="K45" s="318"/>
      <c r="L45" s="317"/>
      <c r="M45" s="318"/>
    </row>
    <row r="46" spans="1:13" ht="12.5" x14ac:dyDescent="0.25">
      <c r="A46" s="318"/>
      <c r="B46" s="363"/>
      <c r="C46" s="363"/>
      <c r="D46" s="364"/>
      <c r="E46" s="364"/>
      <c r="F46" s="364"/>
      <c r="G46" s="364"/>
      <c r="H46" s="364"/>
      <c r="I46" s="318"/>
      <c r="J46" s="318"/>
      <c r="K46" s="318"/>
      <c r="L46" s="317"/>
      <c r="M46" s="318"/>
    </row>
    <row r="47" spans="1:13" ht="12.5" x14ac:dyDescent="0.25">
      <c r="B47" s="77"/>
      <c r="C47" s="77"/>
    </row>
    <row r="48" spans="1:13" ht="12.5" x14ac:dyDescent="0.25">
      <c r="B48" s="77"/>
      <c r="C48" s="77"/>
    </row>
    <row r="49" spans="2:3" ht="12.5" x14ac:dyDescent="0.25">
      <c r="B49" s="77"/>
      <c r="C49" s="77"/>
    </row>
  </sheetData>
  <sheetProtection algorithmName="SHA-512" hashValue="mEj74B+GLX8KdWD1pv3cIW/Y25RSBjrD8p2SCUJbiTS+LzdOQghuOmuBQbzE/wak4zrv4udezTpy1BOr03ltrg==" saltValue="QDfAxwtbtJKlV1AQBk5XYg==" spinCount="100000" sheet="1" objects="1" scenarios="1"/>
  <mergeCells count="40">
    <mergeCell ref="B38:B41"/>
    <mergeCell ref="A38:A41"/>
    <mergeCell ref="J39:J41"/>
    <mergeCell ref="K39:K41"/>
    <mergeCell ref="H27:H31"/>
    <mergeCell ref="J27:J31"/>
    <mergeCell ref="K27:K31"/>
    <mergeCell ref="E32:E34"/>
    <mergeCell ref="F32:F34"/>
    <mergeCell ref="G32:G34"/>
    <mergeCell ref="H32:H34"/>
    <mergeCell ref="J32:J34"/>
    <mergeCell ref="K32:K34"/>
    <mergeCell ref="J36:J37"/>
    <mergeCell ref="K36:K37"/>
    <mergeCell ref="H39:H41"/>
    <mergeCell ref="C43:D43"/>
    <mergeCell ref="C44:D44"/>
    <mergeCell ref="E39:E41"/>
    <mergeCell ref="F39:F41"/>
    <mergeCell ref="G39:G41"/>
    <mergeCell ref="H36:H37"/>
    <mergeCell ref="C24:D24"/>
    <mergeCell ref="B25:D25"/>
    <mergeCell ref="B26:D26"/>
    <mergeCell ref="C35:D35"/>
    <mergeCell ref="B36:B37"/>
    <mergeCell ref="E36:E37"/>
    <mergeCell ref="F36:F37"/>
    <mergeCell ref="G36:G37"/>
    <mergeCell ref="B8:H8"/>
    <mergeCell ref="B10:H10"/>
    <mergeCell ref="B15:H15"/>
    <mergeCell ref="A27:A34"/>
    <mergeCell ref="B27:B34"/>
    <mergeCell ref="E27:E31"/>
    <mergeCell ref="F27:F31"/>
    <mergeCell ref="G27:G31"/>
    <mergeCell ref="B12:H12"/>
    <mergeCell ref="B13:H13"/>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949A7-0213-407B-83ED-9DEC5CC3E24F}">
  <sheetPr>
    <tabColor theme="0"/>
  </sheetPr>
  <dimension ref="A1:M44"/>
  <sheetViews>
    <sheetView showGridLines="0" zoomScaleNormal="100" zoomScaleSheetLayoutView="180" zoomScalePageLayoutView="90" workbookViewId="0">
      <pane ySplit="21" topLeftCell="A22" activePane="bottomLeft" state="frozen"/>
      <selection activeCell="E11" sqref="E11"/>
      <selection pane="bottomLeft" activeCell="B15" sqref="B15:H15"/>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Soziale Betreuung (Fachmodul)</v>
      </c>
      <c r="B3" s="83"/>
      <c r="E3" s="84" t="s">
        <v>54</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Betreuungsdienst</v>
      </c>
      <c r="E4" s="85"/>
      <c r="F4" s="86" t="s">
        <v>438</v>
      </c>
      <c r="G4" s="87">
        <f>VLOOKUP($E$3,Seminarliste,8)</f>
        <v>44632</v>
      </c>
      <c r="H4" s="87" t="str">
        <f>CONCATENATE("Ausführung: ",VLOOKUP($E$3,Seminarliste,9))</f>
        <v>Ausführung: Bundesverband</v>
      </c>
      <c r="I4" s="353"/>
      <c r="J4" s="328" t="s">
        <v>79</v>
      </c>
      <c r="K4" s="329" t="s">
        <v>247</v>
      </c>
      <c r="L4" s="633" t="s">
        <v>285</v>
      </c>
      <c r="M4" s="320"/>
    </row>
    <row r="5" spans="1:13" ht="12.5" x14ac:dyDescent="0.25">
      <c r="A5" s="81" t="str">
        <f>VLOOKUP($E$3,Seminarliste,5)</f>
        <v>AO vom 26feb19, Curriculum von 2018, Lehr-Lern-Unterlagen 2020 (ohne GPSNV)</v>
      </c>
      <c r="E5" s="77"/>
      <c r="F5" s="77"/>
      <c r="G5" s="81" t="str">
        <f>CONCATENATE("Umfang ",VLOOKUP($E$3,Seminarliste,6)," UE")</f>
        <v>Umfang 27 UE</v>
      </c>
      <c r="H5" s="87" t="str">
        <f>VLOOKUP($E$3,Seminarliste,10)</f>
        <v xml:space="preserve"> </v>
      </c>
      <c r="I5" s="354"/>
      <c r="J5" s="396"/>
      <c r="K5" s="396"/>
      <c r="L5" s="317" t="s">
        <v>285</v>
      </c>
      <c r="M5" s="318"/>
    </row>
    <row r="6" spans="1:13" s="233" customFormat="1" ht="5.5" x14ac:dyDescent="0.25">
      <c r="A6" s="312"/>
      <c r="B6" s="313"/>
      <c r="C6" s="313"/>
      <c r="D6" s="313"/>
      <c r="E6" s="313"/>
      <c r="F6" s="313"/>
      <c r="G6" s="312"/>
      <c r="H6" s="314"/>
      <c r="I6" s="355"/>
      <c r="J6" s="522"/>
      <c r="K6" s="522"/>
      <c r="L6" s="322"/>
      <c r="M6" s="323"/>
    </row>
    <row r="7" spans="1:13" ht="13" x14ac:dyDescent="0.25">
      <c r="A7" s="307" t="s">
        <v>485</v>
      </c>
      <c r="B7" s="77"/>
      <c r="C7" s="77"/>
      <c r="D7" s="77"/>
      <c r="E7" s="77"/>
      <c r="F7" s="77"/>
      <c r="G7" s="81"/>
      <c r="H7" s="87"/>
      <c r="I7" s="354"/>
      <c r="J7" s="394"/>
      <c r="K7" s="395"/>
      <c r="L7" s="317" t="s">
        <v>285</v>
      </c>
      <c r="M7" s="318"/>
    </row>
    <row r="8" spans="1:13" ht="39" customHeight="1" x14ac:dyDescent="0.25">
      <c r="A8" s="81"/>
      <c r="B8" s="860" t="s">
        <v>589</v>
      </c>
      <c r="C8" s="860"/>
      <c r="D8" s="860"/>
      <c r="E8" s="860"/>
      <c r="F8" s="860"/>
      <c r="G8" s="860"/>
      <c r="H8" s="860"/>
      <c r="I8" s="354"/>
      <c r="J8" s="394"/>
      <c r="K8" s="395"/>
      <c r="L8" s="317" t="s">
        <v>285</v>
      </c>
      <c r="M8" s="318"/>
    </row>
    <row r="9" spans="1:13" ht="13" x14ac:dyDescent="0.25">
      <c r="A9" s="307" t="s">
        <v>482</v>
      </c>
      <c r="B9" s="77"/>
      <c r="C9" s="77"/>
      <c r="D9" s="77"/>
      <c r="E9" s="77"/>
      <c r="F9" s="77"/>
      <c r="G9" s="81"/>
      <c r="H9" s="87"/>
      <c r="I9" s="354"/>
      <c r="J9" s="394"/>
      <c r="K9" s="395"/>
      <c r="L9" s="317" t="s">
        <v>285</v>
      </c>
      <c r="M9" s="318"/>
    </row>
    <row r="10" spans="1:13" ht="13" x14ac:dyDescent="0.25">
      <c r="A10" s="81"/>
      <c r="B10" s="937" t="s">
        <v>590</v>
      </c>
      <c r="C10" s="937"/>
      <c r="D10" s="937"/>
      <c r="E10" s="937"/>
      <c r="F10" s="937"/>
      <c r="G10" s="937"/>
      <c r="H10" s="937"/>
      <c r="I10" s="354"/>
      <c r="J10" s="394"/>
      <c r="K10" s="395"/>
      <c r="L10" s="317" t="s">
        <v>285</v>
      </c>
      <c r="M10" s="318"/>
    </row>
    <row r="11" spans="1:13" ht="13" x14ac:dyDescent="0.25">
      <c r="A11" s="307" t="s">
        <v>483</v>
      </c>
      <c r="B11" s="77"/>
      <c r="C11" s="77"/>
      <c r="D11" s="77"/>
      <c r="E11" s="77"/>
      <c r="F11" s="77"/>
      <c r="G11" s="81"/>
      <c r="H11" s="87"/>
      <c r="I11" s="354"/>
      <c r="J11" s="394"/>
      <c r="K11" s="395"/>
      <c r="L11" s="317" t="s">
        <v>285</v>
      </c>
      <c r="M11" s="318"/>
    </row>
    <row r="12" spans="1:13" ht="13" x14ac:dyDescent="0.25">
      <c r="A12" s="81"/>
      <c r="B12" s="937" t="s">
        <v>600</v>
      </c>
      <c r="C12" s="937"/>
      <c r="D12" s="937"/>
      <c r="E12" s="937"/>
      <c r="F12" s="937"/>
      <c r="G12" s="937"/>
      <c r="H12" s="937"/>
      <c r="I12" s="354"/>
      <c r="J12" s="394"/>
      <c r="K12" s="395"/>
      <c r="L12" s="317" t="s">
        <v>285</v>
      </c>
      <c r="M12" s="318"/>
    </row>
    <row r="13" spans="1:13" ht="13" x14ac:dyDescent="0.25">
      <c r="A13" s="81"/>
      <c r="B13" s="937" t="s">
        <v>604</v>
      </c>
      <c r="C13" s="937"/>
      <c r="D13" s="937"/>
      <c r="E13" s="937"/>
      <c r="F13" s="937"/>
      <c r="G13" s="937"/>
      <c r="H13" s="937"/>
      <c r="I13" s="354"/>
      <c r="J13" s="394"/>
      <c r="K13" s="395"/>
      <c r="L13" s="317" t="s">
        <v>285</v>
      </c>
      <c r="M13" s="318"/>
    </row>
    <row r="14" spans="1:13" ht="13" x14ac:dyDescent="0.25">
      <c r="A14" s="307" t="s">
        <v>320</v>
      </c>
      <c r="B14" s="77"/>
      <c r="C14" s="77"/>
      <c r="D14" s="77"/>
      <c r="E14" s="77"/>
      <c r="F14" s="77"/>
      <c r="G14" s="81"/>
      <c r="H14" s="87"/>
      <c r="I14" s="354"/>
      <c r="J14" s="394"/>
      <c r="K14" s="395"/>
      <c r="L14" s="317" t="s">
        <v>285</v>
      </c>
      <c r="M14" s="318"/>
    </row>
    <row r="15" spans="1:13" ht="13" x14ac:dyDescent="0.25">
      <c r="A15" s="12"/>
      <c r="B15" s="937"/>
      <c r="C15" s="937"/>
      <c r="D15" s="937"/>
      <c r="E15" s="937"/>
      <c r="F15" s="937"/>
      <c r="G15" s="937"/>
      <c r="H15" s="937"/>
      <c r="I15" s="354"/>
      <c r="J15" s="394"/>
      <c r="K15" s="395"/>
      <c r="L15" s="317" t="s">
        <v>285</v>
      </c>
      <c r="M15" s="318"/>
    </row>
    <row r="16" spans="1:13" ht="13" x14ac:dyDescent="0.25">
      <c r="A16" s="374" t="s">
        <v>486</v>
      </c>
      <c r="B16" s="81"/>
      <c r="C16" s="77"/>
      <c r="D16" s="77"/>
      <c r="E16" s="77"/>
      <c r="F16" s="77"/>
      <c r="G16" s="81"/>
      <c r="H16" s="87"/>
      <c r="I16" s="354"/>
      <c r="J16" s="394"/>
      <c r="K16" s="395"/>
      <c r="L16" s="317" t="s">
        <v>285</v>
      </c>
      <c r="M16" s="318"/>
    </row>
    <row r="17" spans="1:13" ht="13" x14ac:dyDescent="0.25">
      <c r="A17" s="12"/>
      <c r="B17" s="937" t="s">
        <v>578</v>
      </c>
      <c r="C17" s="937"/>
      <c r="D17" s="937"/>
      <c r="E17" s="937"/>
      <c r="F17" s="937"/>
      <c r="G17" s="937"/>
      <c r="H17" s="937"/>
      <c r="I17" s="354"/>
      <c r="J17" s="394"/>
      <c r="K17" s="395"/>
      <c r="L17" s="317" t="s">
        <v>285</v>
      </c>
      <c r="M17" s="318"/>
    </row>
    <row r="18" spans="1:13" s="233" customFormat="1" ht="6" thickBot="1" x14ac:dyDescent="0.3">
      <c r="A18" s="311"/>
      <c r="B18" s="312"/>
      <c r="C18" s="313"/>
      <c r="D18" s="313"/>
      <c r="E18" s="313"/>
      <c r="F18" s="313"/>
      <c r="G18" s="312"/>
      <c r="H18" s="314"/>
      <c r="I18" s="355"/>
      <c r="J18" s="397"/>
      <c r="K18" s="398"/>
      <c r="L18" s="322" t="s">
        <v>285</v>
      </c>
      <c r="M18" s="323"/>
    </row>
    <row r="19" spans="1:13" ht="13.5" thickTop="1" x14ac:dyDescent="0.25">
      <c r="A19" s="306" t="s">
        <v>481</v>
      </c>
      <c r="B19" s="302"/>
      <c r="C19" s="303"/>
      <c r="D19" s="303"/>
      <c r="E19" s="304"/>
      <c r="F19" s="304"/>
      <c r="G19" s="302"/>
      <c r="H19" s="305"/>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393"/>
      <c r="K20" s="393"/>
      <c r="L20" s="317" t="s">
        <v>285</v>
      </c>
      <c r="M20" s="318"/>
    </row>
    <row r="21" spans="1:13" ht="16" customHeight="1" thickBot="1" x14ac:dyDescent="0.3">
      <c r="A21" s="18" t="s">
        <v>215</v>
      </c>
      <c r="B21" s="91"/>
      <c r="C21" s="92" t="s">
        <v>161</v>
      </c>
      <c r="D21" s="93"/>
      <c r="E21" s="310" t="s">
        <v>78</v>
      </c>
      <c r="F21" s="93" t="s">
        <v>330</v>
      </c>
      <c r="G21" s="95" t="s">
        <v>162</v>
      </c>
      <c r="H21" s="95" t="s">
        <v>248</v>
      </c>
      <c r="I21" s="357"/>
      <c r="J21" s="393"/>
      <c r="K21" s="393"/>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7" t="str">
        <f t="shared" ref="E23:E33" si="0">VLOOKUP(J23,Anerkennung,2)</f>
        <v>Routine</v>
      </c>
      <c r="F23" s="38" t="str">
        <f t="shared" ref="F23:F33" si="1">VLOOKUP(J23,Anerkennung,4)</f>
        <v>A</v>
      </c>
      <c r="G23" s="39" t="str">
        <f t="shared" ref="G23:G33" si="2">VLOOKUP(J23,Anerkennung,3)</f>
        <v>Nachweis des Abschlusses der Qualifizierung</v>
      </c>
      <c r="H23" s="40" t="str">
        <f t="shared" ref="H23:H33" si="3">VLOOKUP(K23,Auflagen,2)</f>
        <v>Empfehlung: die nicht bekanntnen Inhalte (z. B. die Spezifika des Landes-KatS und des DRK-Landesverbandes) sind im Nachgang zur Anerkennung, aber vor einem Einsatz, zu vermitteln.</v>
      </c>
      <c r="I23" s="359"/>
      <c r="J23" s="334">
        <v>1</v>
      </c>
      <c r="K23" s="335">
        <v>1</v>
      </c>
      <c r="L23" s="317" t="s">
        <v>285</v>
      </c>
      <c r="M23" s="318"/>
    </row>
    <row r="24" spans="1:13" ht="39.5" thickBot="1" x14ac:dyDescent="0.3">
      <c r="A24" s="31" t="s">
        <v>165</v>
      </c>
      <c r="B24" s="41" t="s">
        <v>229</v>
      </c>
      <c r="C24" s="909" t="s">
        <v>228</v>
      </c>
      <c r="D24" s="909"/>
      <c r="E24" s="43" t="str">
        <f t="shared" si="0"/>
        <v>Routine</v>
      </c>
      <c r="F24" s="44" t="str">
        <f t="shared" si="1"/>
        <v>A</v>
      </c>
      <c r="G24" s="42" t="str">
        <f t="shared" si="2"/>
        <v>Nachweis des Inhaltes und des Abschlusses der Qualifizierung</v>
      </c>
      <c r="H24" s="45" t="str">
        <f t="shared" si="3"/>
        <v>Die nicht bekannten Inhalte (z. B. die Spezifika des Landes-KatS und des DRK-Landesverbandes) sind im Nachgang zur Anerkennung, aber vor einem Einsatz, zu vermitteln.</v>
      </c>
      <c r="I24" s="359"/>
      <c r="J24" s="339">
        <v>7</v>
      </c>
      <c r="K24" s="340">
        <v>2</v>
      </c>
      <c r="L24" s="317" t="s">
        <v>285</v>
      </c>
      <c r="M24" s="318"/>
    </row>
    <row r="25" spans="1:13" ht="38" customHeight="1" thickBot="1" x14ac:dyDescent="0.3">
      <c r="A25" s="21" t="s">
        <v>166</v>
      </c>
      <c r="B25" s="910" t="s">
        <v>255</v>
      </c>
      <c r="C25" s="911"/>
      <c r="D25" s="911"/>
      <c r="E25" s="47" t="str">
        <f t="shared" si="0"/>
        <v>Auflagen</v>
      </c>
      <c r="F25" s="48" t="str">
        <f t="shared" si="1"/>
        <v>B</v>
      </c>
      <c r="G25" s="46" t="str">
        <f t="shared" si="2"/>
        <v>Nachweis des Inhaltes und des Abschlusses der Qualifizierung</v>
      </c>
      <c r="H25" s="49" t="str">
        <f t="shared" si="3"/>
        <v>Sofern der im o.g. Curriculum beschriebene Mindestinhalt erfüllt wurde; ggf. mit der Auflage der Vermittlung der Spezifika des Landes-KatS und des DRK-Landesverbandes, sowie einer Prüfung,</v>
      </c>
      <c r="I25" s="359"/>
      <c r="J25" s="339">
        <v>4</v>
      </c>
      <c r="K25" s="340">
        <v>3</v>
      </c>
      <c r="L25" s="317" t="s">
        <v>285</v>
      </c>
      <c r="M25" s="318"/>
    </row>
    <row r="26" spans="1:13" ht="38" customHeight="1" thickBot="1" x14ac:dyDescent="0.3">
      <c r="A26" s="21" t="s">
        <v>168</v>
      </c>
      <c r="B26" s="912" t="s">
        <v>169</v>
      </c>
      <c r="C26" s="912"/>
      <c r="D26" s="912"/>
      <c r="E26" s="47" t="str">
        <f t="shared" si="0"/>
        <v>Auflagen</v>
      </c>
      <c r="F26" s="48" t="str">
        <f t="shared" si="1"/>
        <v>B</v>
      </c>
      <c r="G26" s="46" t="str">
        <f t="shared" si="2"/>
        <v>Nachweis des Inhaltes und des Abschlusses der Qualifizierung</v>
      </c>
      <c r="H26" s="49" t="str">
        <f t="shared" si="3"/>
        <v>Sofern der im o.g. Curriculum beschriebene Mindestinhalt erfüllt wurde, mit der Auflage der Vermittlung der Spezifika des Landes-KatS und des DRK-Landesverbandes; sowie ggf. einer Prüfung.</v>
      </c>
      <c r="I26" s="359"/>
      <c r="J26" s="339">
        <v>4</v>
      </c>
      <c r="K26" s="340">
        <v>4</v>
      </c>
      <c r="L26" s="317" t="s">
        <v>285</v>
      </c>
      <c r="M26" s="318"/>
    </row>
    <row r="27" spans="1:13" ht="13" x14ac:dyDescent="0.25">
      <c r="A27" s="913" t="s">
        <v>170</v>
      </c>
      <c r="B27" s="916" t="s">
        <v>171</v>
      </c>
      <c r="C27" s="50">
        <v>1</v>
      </c>
      <c r="D27" s="51" t="s">
        <v>172</v>
      </c>
      <c r="E27" s="923" t="str">
        <f t="shared" si="0"/>
        <v>Auflagen</v>
      </c>
      <c r="F27" s="925" t="str">
        <f t="shared" si="1"/>
        <v>B</v>
      </c>
      <c r="G27" s="916" t="str">
        <f t="shared" si="2"/>
        <v>Nachweis des Inhaltes und des Abschlusses der Qualifizierung</v>
      </c>
      <c r="H27" s="927" t="str">
        <f t="shared" si="3"/>
        <v>Sofern der im o.g. Curriculum beschriebene Mindestinhalt erfüllt wurde; ggf. mit der Auflage der Vermittlung der Spezifika des Landes-KatS und des DRK-Landesverbandes, sowie einer Prüfung,</v>
      </c>
      <c r="I27" s="359"/>
      <c r="J27" s="940">
        <v>4</v>
      </c>
      <c r="K27" s="944">
        <v>3</v>
      </c>
      <c r="L27" s="317" t="s">
        <v>285</v>
      </c>
      <c r="M27" s="318"/>
    </row>
    <row r="28" spans="1:13" ht="13" x14ac:dyDescent="0.25">
      <c r="A28" s="914"/>
      <c r="B28" s="917"/>
      <c r="C28" s="54">
        <v>2</v>
      </c>
      <c r="D28" s="55" t="s">
        <v>173</v>
      </c>
      <c r="E28" s="929"/>
      <c r="F28" s="930"/>
      <c r="G28" s="917"/>
      <c r="H28" s="931"/>
      <c r="I28" s="359"/>
      <c r="J28" s="948"/>
      <c r="K28" s="949"/>
      <c r="L28" s="317" t="s">
        <v>285</v>
      </c>
      <c r="M28" s="318"/>
    </row>
    <row r="29" spans="1:13" ht="13" x14ac:dyDescent="0.25">
      <c r="A29" s="914"/>
      <c r="B29" s="917"/>
      <c r="C29" s="54">
        <v>3</v>
      </c>
      <c r="D29" s="55" t="s">
        <v>174</v>
      </c>
      <c r="E29" s="929"/>
      <c r="F29" s="930"/>
      <c r="G29" s="917"/>
      <c r="H29" s="931"/>
      <c r="I29" s="359"/>
      <c r="J29" s="948"/>
      <c r="K29" s="949"/>
      <c r="L29" s="317" t="s">
        <v>285</v>
      </c>
      <c r="M29" s="318"/>
    </row>
    <row r="30" spans="1:13" ht="13" x14ac:dyDescent="0.25">
      <c r="A30" s="914"/>
      <c r="B30" s="917"/>
      <c r="C30" s="54">
        <v>4</v>
      </c>
      <c r="D30" s="55" t="s">
        <v>175</v>
      </c>
      <c r="E30" s="929"/>
      <c r="F30" s="930"/>
      <c r="G30" s="917"/>
      <c r="H30" s="931"/>
      <c r="I30" s="359"/>
      <c r="J30" s="948"/>
      <c r="K30" s="949"/>
      <c r="L30" s="317" t="s">
        <v>285</v>
      </c>
      <c r="M30" s="318"/>
    </row>
    <row r="31" spans="1:13" ht="13.5" thickBot="1" x14ac:dyDescent="0.3">
      <c r="A31" s="915"/>
      <c r="B31" s="910"/>
      <c r="C31" s="56">
        <v>5</v>
      </c>
      <c r="D31" s="57" t="s">
        <v>93</v>
      </c>
      <c r="E31" s="924"/>
      <c r="F31" s="926"/>
      <c r="G31" s="910"/>
      <c r="H31" s="928"/>
      <c r="I31" s="359"/>
      <c r="J31" s="941"/>
      <c r="K31" s="945"/>
      <c r="L31" s="317" t="s">
        <v>285</v>
      </c>
      <c r="M31" s="318"/>
    </row>
    <row r="32" spans="1:13" s="2" customFormat="1" ht="38" customHeight="1" thickBot="1" x14ac:dyDescent="0.3">
      <c r="A32" s="21" t="s">
        <v>176</v>
      </c>
      <c r="B32" s="58" t="s">
        <v>223</v>
      </c>
      <c r="C32" s="933" t="s">
        <v>254</v>
      </c>
      <c r="D32" s="910"/>
      <c r="E32" s="60" t="str">
        <f t="shared" si="0"/>
        <v>Prüfung</v>
      </c>
      <c r="F32" s="61" t="str">
        <f t="shared" si="1"/>
        <v>B</v>
      </c>
      <c r="G32" s="62" t="str">
        <f t="shared" si="2"/>
        <v>Detailierter Nachweis des Inhaltes der Qualifizierung und des Abschlusses</v>
      </c>
      <c r="H32" s="63" t="str">
        <f t="shared" si="3"/>
        <v>Sofern in Umfang und Inhalt mit unserer Qualifizierung vergleichbar oder höherwertiger; ggf. mit der Auflage der Vermittlung der Spezifika des Landes-KatS und des DRK-Landesverbandes, oder einer Prüfung.</v>
      </c>
      <c r="I32" s="359"/>
      <c r="J32" s="339">
        <v>5</v>
      </c>
      <c r="K32" s="346">
        <v>5</v>
      </c>
      <c r="L32" s="332" t="s">
        <v>285</v>
      </c>
      <c r="M32" s="333"/>
    </row>
    <row r="33" spans="1:13" s="2" customFormat="1" ht="19" customHeight="1" x14ac:dyDescent="0.25">
      <c r="A33" s="22" t="s">
        <v>177</v>
      </c>
      <c r="B33" s="916" t="s">
        <v>216</v>
      </c>
      <c r="C33" s="64">
        <v>1</v>
      </c>
      <c r="D33" s="65" t="s">
        <v>218</v>
      </c>
      <c r="E33" s="923" t="str">
        <f t="shared" si="0"/>
        <v>Beurteil ung</v>
      </c>
      <c r="F33" s="925" t="str">
        <f t="shared" si="1"/>
        <v>C</v>
      </c>
      <c r="G33" s="916" t="str">
        <f t="shared" si="2"/>
        <v>Detailierter Nachweis der gemachten Praxiserfahrungen.</v>
      </c>
      <c r="H33" s="927" t="str">
        <f t="shared" si="3"/>
        <v>Die Anerkennung ist nur möglich, wenn die gemachte Erfahrungen dem Umfang und Inhalt unserer Qualifizierung entsprechen oder höherwertig sind; ggf. mit einer Prüfung.</v>
      </c>
      <c r="I33" s="359"/>
      <c r="J33" s="939">
        <v>6</v>
      </c>
      <c r="K33" s="856">
        <v>8</v>
      </c>
      <c r="L33" s="332" t="s">
        <v>285</v>
      </c>
      <c r="M33" s="333"/>
    </row>
    <row r="34" spans="1:13" s="2" customFormat="1" ht="19" customHeight="1" thickBot="1" x14ac:dyDescent="0.3">
      <c r="A34" s="21"/>
      <c r="B34" s="910"/>
      <c r="C34" s="66">
        <v>2</v>
      </c>
      <c r="D34" s="46" t="s">
        <v>219</v>
      </c>
      <c r="E34" s="924"/>
      <c r="F34" s="926"/>
      <c r="G34" s="910"/>
      <c r="H34" s="928"/>
      <c r="I34" s="359"/>
      <c r="J34" s="939"/>
      <c r="K34" s="856"/>
      <c r="L34" s="332" t="s">
        <v>285</v>
      </c>
      <c r="M34" s="333"/>
    </row>
    <row r="35" spans="1:13" s="2" customFormat="1" ht="39" x14ac:dyDescent="0.25">
      <c r="A35" s="913" t="s">
        <v>179</v>
      </c>
      <c r="B35" s="916" t="s">
        <v>180</v>
      </c>
      <c r="C35" s="64">
        <v>1</v>
      </c>
      <c r="D35" s="67" t="s">
        <v>181</v>
      </c>
      <c r="E35" s="68" t="str">
        <f>VLOOKUP(J35,Anerkennung,2)</f>
        <v>Routine</v>
      </c>
      <c r="F35" s="69" t="str">
        <f>VLOOKUP(J35,Anerkennung,4)</f>
        <v>A</v>
      </c>
      <c r="G35" s="67" t="str">
        <f>VLOOKUP(J35,Anerkennung,3)</f>
        <v>Nachweis der erfolgten Anerkennung</v>
      </c>
      <c r="H35" s="70" t="str">
        <f>VLOOKUP(K35,Auflagen,2)</f>
        <v>Nur möglich diese sich auf das o.g. Curriculum bezieht; ggf. mit Auflage der Vermittlung der aktuellen Spezifika des Landes-KatS und des DRK-Landesverbandes.</v>
      </c>
      <c r="I35" s="359"/>
      <c r="J35" s="339">
        <v>8</v>
      </c>
      <c r="K35" s="346">
        <v>6</v>
      </c>
      <c r="L35" s="332" t="s">
        <v>285</v>
      </c>
      <c r="M35" s="333"/>
    </row>
    <row r="36" spans="1:13" s="2" customFormat="1" ht="39.5" thickBot="1" x14ac:dyDescent="0.3">
      <c r="A36" s="915"/>
      <c r="B36" s="910"/>
      <c r="C36" s="66">
        <v>2</v>
      </c>
      <c r="D36" s="71" t="s">
        <v>194</v>
      </c>
      <c r="E36" s="72" t="str">
        <f>VLOOKUP(J36,Anerkennung,2)</f>
        <v>Routine</v>
      </c>
      <c r="F36" s="73" t="str">
        <f>VLOOKUP(J36,Anerkennung,4)</f>
        <v>A</v>
      </c>
      <c r="G36" s="74" t="str">
        <f>VLOOKUP(J36,Anerkennung,3)</f>
        <v>Nachweis des Abschlusses der Qualifizierung</v>
      </c>
      <c r="H36" s="75" t="str">
        <f>VLOOKUP(K36,Auflagen,2)</f>
        <v>Empfehlung: die nicht bekanntnen Inhalte (z. B. die Spezifika des Landes-KatS und des DRK-Landesverbandes) sind im Nachgang zur Anerkennung, aber vor einem Einsatz, zu vermitteln.</v>
      </c>
      <c r="I36" s="359"/>
      <c r="J36" s="339">
        <v>1</v>
      </c>
      <c r="K36" s="346">
        <v>1</v>
      </c>
      <c r="L36" s="332" t="s">
        <v>285</v>
      </c>
      <c r="M36" s="333"/>
    </row>
    <row r="37" spans="1:13" s="2" customFormat="1" ht="15.5" x14ac:dyDescent="0.25">
      <c r="A37" s="9" t="s">
        <v>221</v>
      </c>
      <c r="B37" s="76"/>
      <c r="C37" s="76"/>
      <c r="D37" s="37"/>
      <c r="E37" s="37"/>
      <c r="F37" s="38"/>
      <c r="G37" s="39"/>
      <c r="H37" s="40"/>
      <c r="I37" s="359"/>
      <c r="J37" s="347"/>
      <c r="K37" s="348"/>
      <c r="L37" s="332" t="s">
        <v>285</v>
      </c>
      <c r="M37" s="333"/>
    </row>
    <row r="38" spans="1:13" ht="38" customHeight="1" thickBot="1" x14ac:dyDescent="0.3">
      <c r="A38" s="27" t="s">
        <v>182</v>
      </c>
      <c r="B38" s="74" t="s">
        <v>183</v>
      </c>
      <c r="C38" s="932" t="s">
        <v>254</v>
      </c>
      <c r="D38" s="932"/>
      <c r="E38" s="72" t="str">
        <f>VLOOKUP(J38,Anerkennung,2)</f>
        <v>Prüfung</v>
      </c>
      <c r="F38" s="73" t="str">
        <f>VLOOKUP(J38,Anerkennung,4)</f>
        <v>B</v>
      </c>
      <c r="G38" s="74" t="str">
        <f>VLOOKUP(J38,Anerkennung,3)</f>
        <v>Detailierter Nachweis des Inhaltes der Qualifizierung und des Abschlusses</v>
      </c>
      <c r="H38" s="75" t="str">
        <f>VLOOKUP(K38,Auflagen,2)</f>
        <v>Die Anerkennung ist nur möglich, wenn die erfolgte Qualifikation im Umfang und im Inhalt unserer Qualifizierung entspricht oder höherwertiger ist; ggf. mit einer Prüfung.</v>
      </c>
      <c r="I38" s="359"/>
      <c r="J38" s="339">
        <v>5</v>
      </c>
      <c r="K38" s="346">
        <v>7</v>
      </c>
      <c r="L38" s="317" t="s">
        <v>285</v>
      </c>
      <c r="M38" s="318"/>
    </row>
    <row r="39" spans="1:13" s="2" customFormat="1" ht="38" customHeight="1" thickBot="1" x14ac:dyDescent="0.3">
      <c r="A39" s="28" t="s">
        <v>184</v>
      </c>
      <c r="B39" s="62" t="s">
        <v>216</v>
      </c>
      <c r="C39" s="933" t="s">
        <v>254</v>
      </c>
      <c r="D39" s="933"/>
      <c r="E39" s="60" t="str">
        <f>VLOOKUP(J39,Anerkennung,2)</f>
        <v>Beurteil ung</v>
      </c>
      <c r="F39" s="61" t="str">
        <f>VLOOKUP(J39,Anerkennung,4)</f>
        <v>C</v>
      </c>
      <c r="G39" s="62" t="str">
        <f>VLOOKUP(J39,Anerkennung,3)</f>
        <v>Detailierter Nachweis der gemachten Praxiserfahrungen.</v>
      </c>
      <c r="H39" s="63" t="str">
        <f>VLOOKUP(K39,Auflagen,2)</f>
        <v>Die Anerkennung ist nur möglich, wenn die gemachte Erfahrungen dem Umfang und Inhalt unserer Qualifizierung entsprechen oder höherwertig sind; ggf. mit einer Prüfung.</v>
      </c>
      <c r="I39" s="359"/>
      <c r="J39" s="339">
        <v>6</v>
      </c>
      <c r="K39" s="346">
        <v>8</v>
      </c>
      <c r="L39" s="332" t="s">
        <v>285</v>
      </c>
      <c r="M39" s="333"/>
    </row>
    <row r="40" spans="1:13" ht="12.5" x14ac:dyDescent="0.25">
      <c r="A40" s="318"/>
      <c r="B40" s="363"/>
      <c r="C40" s="363"/>
      <c r="D40" s="364"/>
      <c r="E40" s="364"/>
      <c r="F40" s="364"/>
      <c r="G40" s="364"/>
      <c r="H40" s="364"/>
      <c r="I40" s="318"/>
      <c r="J40" s="318"/>
      <c r="K40" s="318"/>
      <c r="L40" s="317"/>
      <c r="M40" s="318"/>
    </row>
    <row r="41" spans="1:13" ht="12.5" x14ac:dyDescent="0.25">
      <c r="A41" s="318"/>
      <c r="B41" s="363"/>
      <c r="C41" s="363"/>
      <c r="D41" s="364"/>
      <c r="E41" s="364"/>
      <c r="F41" s="364"/>
      <c r="G41" s="364"/>
      <c r="H41" s="364"/>
      <c r="I41" s="318"/>
      <c r="J41" s="318"/>
      <c r="K41" s="318"/>
      <c r="L41" s="317"/>
      <c r="M41" s="318"/>
    </row>
    <row r="42" spans="1:13" ht="12.5" x14ac:dyDescent="0.25">
      <c r="B42" s="77"/>
      <c r="C42" s="77"/>
    </row>
    <row r="43" spans="1:13" ht="12.5" x14ac:dyDescent="0.25">
      <c r="B43" s="77"/>
      <c r="C43" s="77"/>
    </row>
    <row r="44" spans="1:13" ht="12.5" x14ac:dyDescent="0.25">
      <c r="B44" s="77"/>
      <c r="C44" s="77"/>
    </row>
  </sheetData>
  <sheetProtection algorithmName="SHA-512" hashValue="hkghDuIRucCTviRHYSiYFsVI5MirvWBRH7dq+VWBFTRslvFuK7pwPbUgySTXFbD1/AzfD7AtAnPxKZz6DD2rJw==" saltValue="kkpijyNmtllp4zMv1/1pdQ==" spinCount="100000" sheet="1" objects="1" scenarios="1"/>
  <mergeCells count="29">
    <mergeCell ref="B15:H15"/>
    <mergeCell ref="B17:H17"/>
    <mergeCell ref="B13:H13"/>
    <mergeCell ref="B8:H8"/>
    <mergeCell ref="B10:H10"/>
    <mergeCell ref="B12:H12"/>
    <mergeCell ref="C38:D38"/>
    <mergeCell ref="C39:D39"/>
    <mergeCell ref="C32:D32"/>
    <mergeCell ref="B33:B34"/>
    <mergeCell ref="J27:J31"/>
    <mergeCell ref="K27:K31"/>
    <mergeCell ref="J33:J34"/>
    <mergeCell ref="K33:K34"/>
    <mergeCell ref="A35:A36"/>
    <mergeCell ref="B35:B36"/>
    <mergeCell ref="E33:E34"/>
    <mergeCell ref="F33:F34"/>
    <mergeCell ref="G33:G34"/>
    <mergeCell ref="H33:H34"/>
    <mergeCell ref="E27:E31"/>
    <mergeCell ref="F27:F31"/>
    <mergeCell ref="G27:G31"/>
    <mergeCell ref="H27:H31"/>
    <mergeCell ref="C24:D24"/>
    <mergeCell ref="B25:D25"/>
    <mergeCell ref="B26:D26"/>
    <mergeCell ref="A27:A31"/>
    <mergeCell ref="B27:B31"/>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1F7C8-6C29-4466-AC7F-32B27BE8435D}">
  <sheetPr>
    <tabColor theme="0"/>
  </sheetPr>
  <dimension ref="A1:M50"/>
  <sheetViews>
    <sheetView showGridLines="0" zoomScaleNormal="100" zoomScaleSheetLayoutView="180" zoomScalePageLayoutView="90" workbookViewId="0">
      <pane ySplit="21" topLeftCell="A22" activePane="bottomLeft" state="frozen"/>
      <selection activeCell="A15" sqref="A15:H17"/>
      <selection pane="bottomLeft" activeCell="A12" sqref="A12:XFD12"/>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Selbst- und Stressmanagement</v>
      </c>
      <c r="B3" s="83"/>
      <c r="E3" s="84" t="s">
        <v>56</v>
      </c>
      <c r="F3" s="77"/>
      <c r="G3" s="81" t="str">
        <f>CONCATENATE("Zuständig: ",VLOOKUP($E$3,Seminarliste,3))</f>
        <v>Zuständig: Bereitschaften für AED</v>
      </c>
      <c r="H3" s="81"/>
      <c r="I3" s="352"/>
      <c r="J3" s="326" t="s">
        <v>78</v>
      </c>
      <c r="K3" s="327" t="s">
        <v>217</v>
      </c>
      <c r="L3" s="317" t="s">
        <v>285</v>
      </c>
      <c r="M3" s="318"/>
    </row>
    <row r="4" spans="1:13" ht="13.15" customHeight="1" x14ac:dyDescent="0.25">
      <c r="A4" s="81" t="str">
        <f>CONCATENATE("Fachbereich: ",VLOOKUP($E$3,Seminarliste,4))</f>
        <v>Fachbereich: Qualifizierung Leitungs- und Führungskräfte</v>
      </c>
      <c r="E4" s="85"/>
      <c r="F4" s="86" t="s">
        <v>438</v>
      </c>
      <c r="G4" s="87">
        <f>VLOOKUP($E$3,Seminarliste,8)</f>
        <v>44632</v>
      </c>
      <c r="H4" s="87" t="str">
        <f>CONCATENATE("Ausführung: ",VLOOKUP($E$3,Seminarliste,9))</f>
        <v>Ausführung: Bundesverband</v>
      </c>
      <c r="I4" s="353"/>
      <c r="J4" s="328" t="s">
        <v>79</v>
      </c>
      <c r="K4" s="329" t="s">
        <v>247</v>
      </c>
      <c r="L4" s="322" t="s">
        <v>285</v>
      </c>
      <c r="M4" s="320"/>
    </row>
    <row r="5" spans="1:13" ht="12.5" x14ac:dyDescent="0.25">
      <c r="A5" s="81" t="str">
        <f>VLOOKUP($E$3,Seminarliste,5)</f>
        <v>AO vom 28nov19; VR vom 11okt20; Curriculum (in Arbeitshilfe)</v>
      </c>
      <c r="E5" s="77"/>
      <c r="F5" s="77"/>
      <c r="G5" s="81" t="str">
        <f>CONCATENATE("Umfang ",VLOOKUP($E$3,Seminarliste,6)," UE")</f>
        <v>Umfang 14 UE</v>
      </c>
      <c r="H5" s="87" t="str">
        <f>VLOOKUP($E$3,Seminarliste,10)</f>
        <v xml:space="preserve"> </v>
      </c>
      <c r="I5" s="354"/>
      <c r="J5" s="634"/>
      <c r="K5" s="634"/>
      <c r="L5" s="322" t="s">
        <v>285</v>
      </c>
      <c r="M5" s="318"/>
    </row>
    <row r="6" spans="1:13" s="233" customFormat="1" ht="5.5" x14ac:dyDescent="0.25">
      <c r="A6" s="312"/>
      <c r="B6" s="313"/>
      <c r="C6" s="313"/>
      <c r="D6" s="313"/>
      <c r="E6" s="313"/>
      <c r="F6" s="313"/>
      <c r="G6" s="312"/>
      <c r="H6" s="314"/>
      <c r="I6" s="355"/>
      <c r="J6" s="640"/>
      <c r="K6" s="640"/>
      <c r="L6" s="322" t="s">
        <v>285</v>
      </c>
      <c r="M6" s="323"/>
    </row>
    <row r="7" spans="1:13" ht="13" x14ac:dyDescent="0.25">
      <c r="A7" s="641" t="s">
        <v>485</v>
      </c>
      <c r="B7" s="90"/>
      <c r="C7" s="90"/>
      <c r="D7" s="90"/>
      <c r="E7" s="90"/>
      <c r="F7" s="90"/>
      <c r="G7" s="117"/>
      <c r="H7" s="642"/>
      <c r="I7" s="354"/>
      <c r="J7" s="635"/>
      <c r="K7" s="636"/>
      <c r="L7" s="322" t="s">
        <v>285</v>
      </c>
      <c r="M7" s="318"/>
    </row>
    <row r="8" spans="1:13" ht="26" customHeight="1" x14ac:dyDescent="0.25">
      <c r="A8" s="117"/>
      <c r="B8" s="917" t="s">
        <v>640</v>
      </c>
      <c r="C8" s="917"/>
      <c r="D8" s="917"/>
      <c r="E8" s="917"/>
      <c r="F8" s="917"/>
      <c r="G8" s="917"/>
      <c r="H8" s="917"/>
      <c r="I8" s="354"/>
      <c r="J8" s="635"/>
      <c r="K8" s="636"/>
      <c r="L8" s="322" t="s">
        <v>285</v>
      </c>
      <c r="M8" s="318"/>
    </row>
    <row r="9" spans="1:13" ht="13" x14ac:dyDescent="0.25">
      <c r="A9" s="641" t="s">
        <v>482</v>
      </c>
      <c r="B9" s="90"/>
      <c r="C9" s="90"/>
      <c r="D9" s="90"/>
      <c r="E9" s="90"/>
      <c r="F9" s="90"/>
      <c r="G9" s="117"/>
      <c r="H9" s="642"/>
      <c r="I9" s="354"/>
      <c r="J9" s="635"/>
      <c r="K9" s="636"/>
      <c r="L9" s="322" t="s">
        <v>285</v>
      </c>
      <c r="M9" s="318"/>
    </row>
    <row r="10" spans="1:13" ht="26" customHeight="1" x14ac:dyDescent="0.25">
      <c r="A10" s="117"/>
      <c r="B10" s="917" t="s">
        <v>641</v>
      </c>
      <c r="C10" s="917"/>
      <c r="D10" s="917"/>
      <c r="E10" s="917"/>
      <c r="F10" s="917"/>
      <c r="G10" s="917"/>
      <c r="H10" s="917"/>
      <c r="I10" s="354"/>
      <c r="J10" s="635"/>
      <c r="K10" s="636"/>
      <c r="L10" s="322" t="s">
        <v>285</v>
      </c>
      <c r="M10" s="318"/>
    </row>
    <row r="11" spans="1:13" ht="13" x14ac:dyDescent="0.25">
      <c r="A11" s="641" t="s">
        <v>483</v>
      </c>
      <c r="B11" s="90"/>
      <c r="C11" s="90"/>
      <c r="D11" s="90"/>
      <c r="E11" s="90"/>
      <c r="F11" s="90"/>
      <c r="G11" s="117"/>
      <c r="H11" s="642"/>
      <c r="I11" s="354"/>
      <c r="J11" s="635"/>
      <c r="K11" s="636"/>
      <c r="L11" s="322" t="s">
        <v>285</v>
      </c>
      <c r="M11" s="318"/>
    </row>
    <row r="12" spans="1:13" ht="13" x14ac:dyDescent="0.25">
      <c r="A12" s="117"/>
      <c r="B12" s="972" t="s">
        <v>633</v>
      </c>
      <c r="C12" s="972"/>
      <c r="D12" s="972"/>
      <c r="E12" s="972"/>
      <c r="F12" s="972"/>
      <c r="G12" s="972"/>
      <c r="H12" s="972"/>
      <c r="I12" s="354"/>
      <c r="J12" s="635"/>
      <c r="K12" s="636"/>
      <c r="L12" s="322" t="s">
        <v>285</v>
      </c>
      <c r="M12" s="318"/>
    </row>
    <row r="13" spans="1:13" ht="13" x14ac:dyDescent="0.25">
      <c r="A13" s="117"/>
      <c r="B13" s="972" t="s">
        <v>632</v>
      </c>
      <c r="C13" s="972"/>
      <c r="D13" s="972"/>
      <c r="E13" s="972"/>
      <c r="F13" s="972"/>
      <c r="G13" s="972"/>
      <c r="H13" s="972"/>
      <c r="I13" s="354"/>
      <c r="J13" s="635"/>
      <c r="K13" s="636"/>
      <c r="L13" s="322" t="s">
        <v>285</v>
      </c>
      <c r="M13" s="318"/>
    </row>
    <row r="14" spans="1:13" ht="13" x14ac:dyDescent="0.25">
      <c r="A14" s="641" t="s">
        <v>320</v>
      </c>
      <c r="B14" s="90"/>
      <c r="C14" s="90"/>
      <c r="D14" s="90"/>
      <c r="E14" s="90"/>
      <c r="F14" s="90"/>
      <c r="G14" s="117"/>
      <c r="H14" s="642"/>
      <c r="I14" s="354"/>
      <c r="J14" s="635"/>
      <c r="K14" s="636"/>
      <c r="L14" s="322" t="s">
        <v>285</v>
      </c>
      <c r="M14" s="318"/>
    </row>
    <row r="15" spans="1:13" ht="13" x14ac:dyDescent="0.25">
      <c r="A15" s="643"/>
      <c r="B15" s="917" t="s">
        <v>569</v>
      </c>
      <c r="C15" s="917"/>
      <c r="D15" s="917"/>
      <c r="E15" s="917"/>
      <c r="F15" s="917"/>
      <c r="G15" s="917"/>
      <c r="H15" s="917"/>
      <c r="I15" s="354"/>
      <c r="J15" s="635"/>
      <c r="K15" s="636"/>
      <c r="L15" s="322" t="s">
        <v>285</v>
      </c>
      <c r="M15" s="318"/>
    </row>
    <row r="16" spans="1:13" ht="13" x14ac:dyDescent="0.25">
      <c r="A16" s="644" t="s">
        <v>486</v>
      </c>
      <c r="B16" s="117"/>
      <c r="C16" s="89"/>
      <c r="D16" s="89"/>
      <c r="E16" s="90"/>
      <c r="F16" s="90"/>
      <c r="G16" s="117"/>
      <c r="H16" s="642"/>
      <c r="I16" s="356"/>
      <c r="J16" s="639"/>
      <c r="K16" s="639"/>
      <c r="L16" s="322" t="s">
        <v>285</v>
      </c>
      <c r="M16" s="318"/>
    </row>
    <row r="17" spans="1:13" ht="16" customHeight="1" x14ac:dyDescent="0.25">
      <c r="A17" s="643"/>
      <c r="B17" s="117" t="s">
        <v>566</v>
      </c>
      <c r="C17" s="89"/>
      <c r="D17" s="89"/>
      <c r="E17" s="90"/>
      <c r="F17" s="90"/>
      <c r="G17" s="117"/>
      <c r="H17" s="642"/>
      <c r="I17" s="357"/>
      <c r="J17" s="639"/>
      <c r="K17" s="639"/>
      <c r="L17" s="322" t="s">
        <v>285</v>
      </c>
      <c r="M17" s="318"/>
    </row>
    <row r="18" spans="1:13" s="233" customFormat="1" ht="6" thickBot="1" x14ac:dyDescent="0.3">
      <c r="A18" s="645"/>
      <c r="B18" s="432"/>
      <c r="C18" s="429"/>
      <c r="D18" s="429"/>
      <c r="E18" s="429"/>
      <c r="F18" s="429"/>
      <c r="G18" s="432"/>
      <c r="H18" s="646"/>
      <c r="I18" s="355"/>
      <c r="J18" s="637"/>
      <c r="K18" s="638"/>
      <c r="L18" s="322" t="s">
        <v>285</v>
      </c>
      <c r="M18" s="323"/>
    </row>
    <row r="19" spans="1:13" ht="13.5" thickTop="1" x14ac:dyDescent="0.25">
      <c r="A19" s="306" t="s">
        <v>481</v>
      </c>
      <c r="B19" s="302"/>
      <c r="C19" s="303"/>
      <c r="D19" s="303"/>
      <c r="E19" s="304"/>
      <c r="F19" s="304"/>
      <c r="G19" s="302"/>
      <c r="H19" s="305"/>
      <c r="I19" s="354"/>
      <c r="J19" s="639"/>
      <c r="K19" s="639"/>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639"/>
      <c r="K20" s="639"/>
      <c r="L20" s="317" t="s">
        <v>285</v>
      </c>
      <c r="M20" s="318"/>
    </row>
    <row r="21" spans="1:13" ht="16" customHeight="1" thickBot="1" x14ac:dyDescent="0.3">
      <c r="A21" s="18" t="s">
        <v>215</v>
      </c>
      <c r="B21" s="91"/>
      <c r="C21" s="92" t="s">
        <v>161</v>
      </c>
      <c r="D21" s="93"/>
      <c r="E21" s="310" t="s">
        <v>78</v>
      </c>
      <c r="F21" s="93" t="s">
        <v>330</v>
      </c>
      <c r="G21" s="95" t="s">
        <v>162</v>
      </c>
      <c r="H21" s="95" t="s">
        <v>248</v>
      </c>
      <c r="I21" s="357"/>
      <c r="J21" s="639"/>
      <c r="K21" s="639"/>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7" t="str">
        <f t="shared" ref="E23:E40" si="0">VLOOKUP(J23,Anerkennung,2)</f>
        <v>Standart</v>
      </c>
      <c r="F23" s="38" t="str">
        <f t="shared" ref="F23:F40" si="1">VLOOKUP(J23,Anerkennung,4)</f>
        <v>A</v>
      </c>
      <c r="G23" s="39" t="str">
        <f t="shared" ref="G23:G40" si="2">VLOOKUP(J23,Anerkennung,3)</f>
        <v>Nachweis des Inhaltes und des Abschlusses der Qualifizierung</v>
      </c>
      <c r="H23" s="40" t="str">
        <f t="shared" ref="H23:H40" si="3">VLOOKUP(K23,Auflagen,2)</f>
        <v>Empfehlung: die nicht bekanntnen Inhalte (z. B. die Spezifika des Landes-KatS und des DRK-Landesverbandes) sind im Nachgang zur Anerkennung, aber vor einem Einsatz, zu vermitteln.</v>
      </c>
      <c r="I23" s="359"/>
      <c r="J23" s="334">
        <v>3</v>
      </c>
      <c r="K23" s="340">
        <v>1</v>
      </c>
      <c r="L23" s="317" t="s">
        <v>285</v>
      </c>
      <c r="M23" s="318"/>
    </row>
    <row r="24" spans="1:13" ht="39.5" thickBot="1" x14ac:dyDescent="0.3">
      <c r="A24" s="31" t="s">
        <v>165</v>
      </c>
      <c r="B24" s="41" t="s">
        <v>229</v>
      </c>
      <c r="C24" s="909" t="s">
        <v>228</v>
      </c>
      <c r="D24" s="909"/>
      <c r="E24" s="43" t="str">
        <f t="shared" si="0"/>
        <v>Standart</v>
      </c>
      <c r="F24" s="44" t="str">
        <f t="shared" si="1"/>
        <v>A</v>
      </c>
      <c r="G24" s="42" t="str">
        <f t="shared" si="2"/>
        <v>Nachweis des Inhaltes und des Abschlusses der Qualifizierung</v>
      </c>
      <c r="H24" s="45" t="str">
        <f t="shared" si="3"/>
        <v>Die nicht bekannten Inhalte (z. B. die Spezifika des Landes-KatS und des DRK-Landesverbandes) sind im Nachgang zur Anerkennung, aber vor einem Einsatz, zu vermitteln.</v>
      </c>
      <c r="I24" s="359"/>
      <c r="J24" s="339">
        <v>3</v>
      </c>
      <c r="K24" s="340">
        <v>2</v>
      </c>
      <c r="L24" s="317" t="s">
        <v>285</v>
      </c>
      <c r="M24" s="318"/>
    </row>
    <row r="25" spans="1:13" ht="38" customHeight="1" thickBot="1" x14ac:dyDescent="0.3">
      <c r="A25" s="21" t="s">
        <v>166</v>
      </c>
      <c r="B25" s="910" t="s">
        <v>255</v>
      </c>
      <c r="C25" s="911"/>
      <c r="D25" s="911"/>
      <c r="E25" s="47" t="str">
        <f t="shared" si="0"/>
        <v>Auflagen</v>
      </c>
      <c r="F25" s="48" t="str">
        <f t="shared" si="1"/>
        <v>B</v>
      </c>
      <c r="G25" s="46" t="str">
        <f t="shared" si="2"/>
        <v>Nachweis des Inhaltes und des Abschlusses der Qualifizierung</v>
      </c>
      <c r="H25" s="49" t="str">
        <f t="shared" si="3"/>
        <v>Sofern der im o.g. Curriculum beschriebene Mindestinhalt erfüllt wurde; ggf. mit der Auflage der Vermittlung der Spezifika des Landes-KatS und des DRK-Landesverbandes, sowie einer Prüfung,</v>
      </c>
      <c r="I25" s="359"/>
      <c r="J25" s="339">
        <v>4</v>
      </c>
      <c r="K25" s="340">
        <v>3</v>
      </c>
      <c r="L25" s="317" t="s">
        <v>285</v>
      </c>
      <c r="M25" s="318"/>
    </row>
    <row r="26" spans="1:13" ht="38" customHeight="1" thickBot="1" x14ac:dyDescent="0.3">
      <c r="A26" s="21" t="s">
        <v>168</v>
      </c>
      <c r="B26" s="912" t="s">
        <v>169</v>
      </c>
      <c r="C26" s="912"/>
      <c r="D26" s="912"/>
      <c r="E26" s="47" t="str">
        <f t="shared" si="0"/>
        <v>Auflagen</v>
      </c>
      <c r="F26" s="48" t="str">
        <f t="shared" si="1"/>
        <v>B</v>
      </c>
      <c r="G26" s="46" t="str">
        <f t="shared" si="2"/>
        <v>Nachweis des Inhaltes und des Abschlusses der Qualifizierung</v>
      </c>
      <c r="H26" s="49" t="str">
        <f t="shared" si="3"/>
        <v>Sofern der im o.g. Curriculum beschriebene Mindestinhalt erfüllt wurde; ggf. mit der Auflage der Vermittlung der Spezifika des Landes-KatS und des DRK-Landesverbandes, sowie einer Prüfung,</v>
      </c>
      <c r="I26" s="359"/>
      <c r="J26" s="339">
        <v>4</v>
      </c>
      <c r="K26" s="340">
        <v>3</v>
      </c>
      <c r="L26" s="317" t="s">
        <v>285</v>
      </c>
      <c r="M26" s="318"/>
    </row>
    <row r="27" spans="1:13" ht="39" x14ac:dyDescent="0.25">
      <c r="A27" s="913" t="s">
        <v>170</v>
      </c>
      <c r="B27" s="916" t="s">
        <v>171</v>
      </c>
      <c r="C27" s="166">
        <v>1</v>
      </c>
      <c r="D27" s="167" t="s">
        <v>86</v>
      </c>
      <c r="E27" s="108" t="str">
        <f t="shared" si="0"/>
        <v>Auflagen</v>
      </c>
      <c r="F27" s="110" t="str">
        <f t="shared" si="1"/>
        <v>B</v>
      </c>
      <c r="G27" s="108" t="str">
        <f t="shared" si="2"/>
        <v>Nachweis der Ernennung und der praktischen Tätigkeit</v>
      </c>
      <c r="H27" s="111" t="str">
        <f t="shared" si="3"/>
        <v>Empfehlung: die nicht bekanntnen Inhalte (z. B. die Spezifika des Landes-KatS und des DRK-Landesverbandes) sind im Nachgang zur Anerkennung, aber vor einem Einsatz, zu vermitteln.</v>
      </c>
      <c r="I27" s="359"/>
      <c r="J27" s="339">
        <v>12</v>
      </c>
      <c r="K27" s="346">
        <v>1</v>
      </c>
      <c r="L27" s="317" t="s">
        <v>285</v>
      </c>
      <c r="M27" s="318"/>
    </row>
    <row r="28" spans="1:13" ht="25" x14ac:dyDescent="0.25">
      <c r="A28" s="914"/>
      <c r="B28" s="917"/>
      <c r="C28" s="105">
        <v>2</v>
      </c>
      <c r="D28" s="150" t="s">
        <v>154</v>
      </c>
      <c r="E28" s="929" t="str">
        <f t="shared" ref="E28" si="4">VLOOKUP(J28,Anerkennung,2)</f>
        <v>Auflagen</v>
      </c>
      <c r="F28" s="930" t="str">
        <f t="shared" ref="F28" si="5">VLOOKUP(J28,Anerkennung,4)</f>
        <v>B</v>
      </c>
      <c r="G28" s="917" t="str">
        <f t="shared" ref="G28" si="6">VLOOKUP(J28,Anerkennung,3)</f>
        <v>Nachweis des Inhaltes und des Abschlusses der Qualifizierung</v>
      </c>
      <c r="H28" s="931" t="str">
        <f t="shared" ref="H28" si="7">VLOOKUP(K28,Auflagen,2)</f>
        <v>Die nicht bekannten Inhalte (z. B. die Spezifika des Landes-KatS und des DRK-Landesverbandes) sind im Nachgang zur Anerkennung, aber vor einem Einsatz, zu vermitteln.</v>
      </c>
      <c r="I28" s="359"/>
      <c r="J28" s="940">
        <v>4</v>
      </c>
      <c r="K28" s="944">
        <v>2</v>
      </c>
      <c r="L28" s="317" t="s">
        <v>285</v>
      </c>
      <c r="M28" s="318"/>
    </row>
    <row r="29" spans="1:13" ht="25" x14ac:dyDescent="0.25">
      <c r="A29" s="914"/>
      <c r="B29" s="917"/>
      <c r="C29" s="54">
        <v>3</v>
      </c>
      <c r="D29" s="163" t="s">
        <v>139</v>
      </c>
      <c r="E29" s="929"/>
      <c r="F29" s="930"/>
      <c r="G29" s="917"/>
      <c r="H29" s="931"/>
      <c r="I29" s="359"/>
      <c r="J29" s="948"/>
      <c r="K29" s="949"/>
      <c r="L29" s="317" t="s">
        <v>285</v>
      </c>
      <c r="M29" s="318"/>
    </row>
    <row r="30" spans="1:13" ht="37.5" x14ac:dyDescent="0.25">
      <c r="A30" s="914"/>
      <c r="B30" s="917"/>
      <c r="C30" s="54">
        <v>4</v>
      </c>
      <c r="D30" s="163" t="s">
        <v>114</v>
      </c>
      <c r="E30" s="929"/>
      <c r="F30" s="930"/>
      <c r="G30" s="917"/>
      <c r="H30" s="931"/>
      <c r="I30" s="359"/>
      <c r="J30" s="948"/>
      <c r="K30" s="949"/>
      <c r="L30" s="317" t="s">
        <v>285</v>
      </c>
      <c r="M30" s="318"/>
    </row>
    <row r="31" spans="1:13" ht="25" x14ac:dyDescent="0.25">
      <c r="A31" s="914"/>
      <c r="B31" s="917"/>
      <c r="C31" s="54">
        <v>5</v>
      </c>
      <c r="D31" s="163" t="s">
        <v>129</v>
      </c>
      <c r="E31" s="929"/>
      <c r="F31" s="930"/>
      <c r="G31" s="917"/>
      <c r="H31" s="931"/>
      <c r="I31" s="359"/>
      <c r="J31" s="948"/>
      <c r="K31" s="949"/>
      <c r="L31" s="317" t="s">
        <v>285</v>
      </c>
      <c r="M31" s="318"/>
    </row>
    <row r="32" spans="1:13" ht="50" x14ac:dyDescent="0.25">
      <c r="A32" s="914"/>
      <c r="B32" s="917"/>
      <c r="C32" s="54">
        <v>6</v>
      </c>
      <c r="D32" s="163" t="s">
        <v>146</v>
      </c>
      <c r="E32" s="929"/>
      <c r="F32" s="930"/>
      <c r="G32" s="917"/>
      <c r="H32" s="931"/>
      <c r="I32" s="359"/>
      <c r="J32" s="948"/>
      <c r="K32" s="949"/>
      <c r="L32" s="317" t="s">
        <v>285</v>
      </c>
      <c r="M32" s="318"/>
    </row>
    <row r="33" spans="1:13" ht="25" x14ac:dyDescent="0.25">
      <c r="A33" s="914"/>
      <c r="B33" s="917"/>
      <c r="C33" s="54">
        <v>7</v>
      </c>
      <c r="D33" s="163" t="s">
        <v>137</v>
      </c>
      <c r="E33" s="929"/>
      <c r="F33" s="930"/>
      <c r="G33" s="917"/>
      <c r="H33" s="931"/>
      <c r="I33" s="359"/>
      <c r="J33" s="948"/>
      <c r="K33" s="949"/>
      <c r="L33" s="317" t="s">
        <v>285</v>
      </c>
      <c r="M33" s="318"/>
    </row>
    <row r="34" spans="1:13" ht="25" x14ac:dyDescent="0.25">
      <c r="A34" s="914"/>
      <c r="B34" s="917"/>
      <c r="C34" s="54">
        <v>8</v>
      </c>
      <c r="D34" s="163" t="s">
        <v>130</v>
      </c>
      <c r="E34" s="929"/>
      <c r="F34" s="930"/>
      <c r="G34" s="917"/>
      <c r="H34" s="931"/>
      <c r="I34" s="359"/>
      <c r="J34" s="948"/>
      <c r="K34" s="949"/>
      <c r="L34" s="317" t="s">
        <v>285</v>
      </c>
      <c r="M34" s="318"/>
    </row>
    <row r="35" spans="1:13" ht="25" x14ac:dyDescent="0.25">
      <c r="A35" s="914"/>
      <c r="B35" s="917"/>
      <c r="C35" s="54">
        <v>9</v>
      </c>
      <c r="D35" s="163" t="s">
        <v>128</v>
      </c>
      <c r="E35" s="929"/>
      <c r="F35" s="930"/>
      <c r="G35" s="917"/>
      <c r="H35" s="931"/>
      <c r="I35" s="359"/>
      <c r="J35" s="948"/>
      <c r="K35" s="949"/>
      <c r="L35" s="317" t="s">
        <v>285</v>
      </c>
      <c r="M35" s="318"/>
    </row>
    <row r="36" spans="1:13" ht="39" customHeight="1" x14ac:dyDescent="0.25">
      <c r="A36" s="914"/>
      <c r="B36" s="917"/>
      <c r="C36" s="54">
        <v>10</v>
      </c>
      <c r="D36" s="163" t="s">
        <v>148</v>
      </c>
      <c r="E36" s="929"/>
      <c r="F36" s="930"/>
      <c r="G36" s="917"/>
      <c r="H36" s="931"/>
      <c r="I36" s="359"/>
      <c r="J36" s="948"/>
      <c r="K36" s="949"/>
      <c r="L36" s="317" t="s">
        <v>285</v>
      </c>
      <c r="M36" s="318"/>
    </row>
    <row r="37" spans="1:13" ht="37.5" x14ac:dyDescent="0.25">
      <c r="A37" s="914"/>
      <c r="B37" s="917"/>
      <c r="C37" s="54">
        <v>11</v>
      </c>
      <c r="D37" s="163" t="s">
        <v>197</v>
      </c>
      <c r="E37" s="929"/>
      <c r="F37" s="930"/>
      <c r="G37" s="917"/>
      <c r="H37" s="931"/>
      <c r="I37" s="359"/>
      <c r="J37" s="948"/>
      <c r="K37" s="949"/>
      <c r="L37" s="317" t="s">
        <v>285</v>
      </c>
      <c r="M37" s="318"/>
    </row>
    <row r="38" spans="1:13" ht="38" thickBot="1" x14ac:dyDescent="0.3">
      <c r="A38" s="915"/>
      <c r="B38" s="910"/>
      <c r="C38" s="56">
        <v>12</v>
      </c>
      <c r="D38" s="164" t="s">
        <v>94</v>
      </c>
      <c r="E38" s="924"/>
      <c r="F38" s="926"/>
      <c r="G38" s="910"/>
      <c r="H38" s="928"/>
      <c r="I38" s="359"/>
      <c r="J38" s="941"/>
      <c r="K38" s="945"/>
      <c r="L38" s="317" t="s">
        <v>285</v>
      </c>
      <c r="M38" s="318"/>
    </row>
    <row r="39" spans="1:13" s="2" customFormat="1" ht="38" customHeight="1" thickBot="1" x14ac:dyDescent="0.3">
      <c r="A39" s="21" t="s">
        <v>176</v>
      </c>
      <c r="B39" s="58" t="s">
        <v>223</v>
      </c>
      <c r="C39" s="910" t="s">
        <v>254</v>
      </c>
      <c r="D39" s="910"/>
      <c r="E39" s="60" t="str">
        <f t="shared" si="0"/>
        <v>Prüfung</v>
      </c>
      <c r="F39" s="61" t="str">
        <f t="shared" si="1"/>
        <v>B</v>
      </c>
      <c r="G39" s="62" t="str">
        <f t="shared" si="2"/>
        <v>Detailierter Nachweis des Inhaltes der Qualifizierung und des Abschlusses</v>
      </c>
      <c r="H39" s="63" t="str">
        <f t="shared" si="3"/>
        <v>Sofern in Umfang und Inhalt mit unserer Qualifizierung vergleichbar oder höherwertiger; ggf. mit der Auflage der Vermittlung der Spezifika des Landes-KatS und des DRK-Landesverbandes, oder einer Prüfung.</v>
      </c>
      <c r="I39" s="359"/>
      <c r="J39" s="339">
        <v>5</v>
      </c>
      <c r="K39" s="346">
        <v>5</v>
      </c>
      <c r="L39" s="332" t="s">
        <v>285</v>
      </c>
      <c r="M39" s="333"/>
    </row>
    <row r="40" spans="1:13" s="2" customFormat="1" ht="19" customHeight="1" x14ac:dyDescent="0.25">
      <c r="A40" s="22" t="s">
        <v>177</v>
      </c>
      <c r="B40" s="916" t="s">
        <v>216</v>
      </c>
      <c r="C40" s="64">
        <v>1</v>
      </c>
      <c r="D40" s="65" t="s">
        <v>218</v>
      </c>
      <c r="E40" s="923" t="str">
        <f t="shared" si="0"/>
        <v>Beurteil ung</v>
      </c>
      <c r="F40" s="925" t="str">
        <f t="shared" si="1"/>
        <v>C</v>
      </c>
      <c r="G40" s="916" t="str">
        <f t="shared" si="2"/>
        <v>Detailierter Nachweis der gemachten Praxiserfahrungen.</v>
      </c>
      <c r="H40" s="927" t="str">
        <f t="shared" si="3"/>
        <v>Die Anerkennung ist nur möglich, wenn die gemachte Erfahrungen dem Umfang und Inhalt unserer Qualifizierung entsprechen oder höherwertig sind; ggf. mit einer Prüfung.</v>
      </c>
      <c r="I40" s="359"/>
      <c r="J40" s="939">
        <v>6</v>
      </c>
      <c r="K40" s="856">
        <v>8</v>
      </c>
      <c r="L40" s="332" t="s">
        <v>285</v>
      </c>
      <c r="M40" s="333"/>
    </row>
    <row r="41" spans="1:13" s="2" customFormat="1" ht="19" customHeight="1" thickBot="1" x14ac:dyDescent="0.3">
      <c r="A41" s="21"/>
      <c r="B41" s="910"/>
      <c r="C41" s="66">
        <v>2</v>
      </c>
      <c r="D41" s="46" t="s">
        <v>219</v>
      </c>
      <c r="E41" s="924"/>
      <c r="F41" s="926"/>
      <c r="G41" s="910"/>
      <c r="H41" s="928"/>
      <c r="I41" s="359"/>
      <c r="J41" s="939"/>
      <c r="K41" s="856"/>
      <c r="L41" s="332" t="s">
        <v>285</v>
      </c>
      <c r="M41" s="333"/>
    </row>
    <row r="42" spans="1:13" s="2" customFormat="1" ht="39.5" thickBot="1" x14ac:dyDescent="0.3">
      <c r="A42" s="28" t="s">
        <v>179</v>
      </c>
      <c r="B42" s="59" t="s">
        <v>180</v>
      </c>
      <c r="C42" s="165">
        <v>1</v>
      </c>
      <c r="D42" s="62" t="s">
        <v>181</v>
      </c>
      <c r="E42" s="60" t="str">
        <f>VLOOKUP(J42,Anerkennung,2)</f>
        <v>Routine</v>
      </c>
      <c r="F42" s="61" t="str">
        <f>VLOOKUP(J42,Anerkennung,4)</f>
        <v>A</v>
      </c>
      <c r="G42" s="62" t="str">
        <f>VLOOKUP(J42,Anerkennung,3)</f>
        <v>Nachweis der erfolgten Anerkennung</v>
      </c>
      <c r="H42" s="63" t="str">
        <f>VLOOKUP(K42,Auflagen,2)</f>
        <v>Nur möglich diese sich auf das o.g. Curriculum bezieht; ggf. mit Auflage der Vermittlung der aktuellen Spezifika des Landes-KatS und des DRK-Landesverbandes.</v>
      </c>
      <c r="I42" s="359"/>
      <c r="J42" s="339">
        <v>8</v>
      </c>
      <c r="K42" s="346">
        <v>6</v>
      </c>
      <c r="L42" s="332" t="s">
        <v>285</v>
      </c>
      <c r="M42" s="333"/>
    </row>
    <row r="43" spans="1:13" s="2" customFormat="1" ht="15.5" x14ac:dyDescent="0.25">
      <c r="A43" s="9" t="s">
        <v>221</v>
      </c>
      <c r="B43" s="76"/>
      <c r="C43" s="76"/>
      <c r="D43" s="37"/>
      <c r="E43" s="37"/>
      <c r="F43" s="38"/>
      <c r="G43" s="39"/>
      <c r="H43" s="40"/>
      <c r="I43" s="359"/>
      <c r="J43" s="347"/>
      <c r="K43" s="348"/>
      <c r="L43" s="332" t="s">
        <v>285</v>
      </c>
      <c r="M43" s="333"/>
    </row>
    <row r="44" spans="1:13" ht="38" customHeight="1" thickBot="1" x14ac:dyDescent="0.3">
      <c r="A44" s="27" t="s">
        <v>182</v>
      </c>
      <c r="B44" s="74" t="s">
        <v>183</v>
      </c>
      <c r="C44" s="932" t="s">
        <v>254</v>
      </c>
      <c r="D44" s="932"/>
      <c r="E44" s="72" t="str">
        <f>VLOOKUP(J44,Anerkennung,2)</f>
        <v>Prüfung</v>
      </c>
      <c r="F44" s="73" t="str">
        <f>VLOOKUP(J44,Anerkennung,4)</f>
        <v>B</v>
      </c>
      <c r="G44" s="74" t="str">
        <f>VLOOKUP(J44,Anerkennung,3)</f>
        <v>Detailierter Nachweis des Inhaltes der Qualifizierung und des Abschlusses</v>
      </c>
      <c r="H44" s="75" t="str">
        <f>VLOOKUP(K44,Auflagen,2)</f>
        <v>Die Anerkennung ist nur möglich, wenn die erfolgte Qualifikation im Umfang und im Inhalt unserer Qualifizierung entspricht oder höherwertiger ist; ggf. mit einer Prüfung.</v>
      </c>
      <c r="I44" s="359"/>
      <c r="J44" s="339">
        <v>5</v>
      </c>
      <c r="K44" s="346">
        <v>7</v>
      </c>
      <c r="L44" s="317" t="s">
        <v>285</v>
      </c>
      <c r="M44" s="318"/>
    </row>
    <row r="45" spans="1:13" s="2" customFormat="1" ht="38" customHeight="1" thickBot="1" x14ac:dyDescent="0.3">
      <c r="A45" s="28" t="s">
        <v>184</v>
      </c>
      <c r="B45" s="62" t="s">
        <v>216</v>
      </c>
      <c r="C45" s="933" t="s">
        <v>254</v>
      </c>
      <c r="D45" s="933"/>
      <c r="E45" s="60" t="str">
        <f>VLOOKUP(J45,Anerkennung,2)</f>
        <v>Beurteil ung</v>
      </c>
      <c r="F45" s="61" t="str">
        <f>VLOOKUP(J45,Anerkennung,4)</f>
        <v>C</v>
      </c>
      <c r="G45" s="62" t="str">
        <f>VLOOKUP(J45,Anerkennung,3)</f>
        <v>Detailierter Nachweis der gemachten Praxiserfahrungen.</v>
      </c>
      <c r="H45" s="63" t="str">
        <f>VLOOKUP(K45,Auflagen,2)</f>
        <v>Die Anerkennung ist nur möglich, wenn die gemachte Erfahrungen dem Umfang und Inhalt unserer Qualifizierung entsprechen oder höherwertig sind; ggf. mit einer Prüfung.</v>
      </c>
      <c r="I45" s="359"/>
      <c r="J45" s="339">
        <v>6</v>
      </c>
      <c r="K45" s="346">
        <v>8</v>
      </c>
      <c r="L45" s="332" t="s">
        <v>285</v>
      </c>
      <c r="M45" s="333"/>
    </row>
    <row r="46" spans="1:13" ht="12.5" x14ac:dyDescent="0.25">
      <c r="A46" s="318"/>
      <c r="B46" s="363"/>
      <c r="C46" s="363"/>
      <c r="D46" s="364"/>
      <c r="E46" s="364"/>
      <c r="F46" s="364"/>
      <c r="G46" s="364"/>
      <c r="H46" s="364"/>
      <c r="I46" s="318"/>
      <c r="J46" s="318"/>
      <c r="K46" s="318"/>
      <c r="L46" s="317"/>
      <c r="M46" s="318"/>
    </row>
    <row r="47" spans="1:13" ht="12.5" x14ac:dyDescent="0.25">
      <c r="A47" s="318"/>
      <c r="B47" s="363"/>
      <c r="C47" s="363"/>
      <c r="D47" s="364"/>
      <c r="E47" s="364"/>
      <c r="F47" s="364"/>
      <c r="G47" s="364"/>
      <c r="H47" s="364"/>
      <c r="I47" s="318"/>
      <c r="J47" s="318"/>
      <c r="K47" s="318"/>
      <c r="L47" s="317"/>
      <c r="M47" s="318"/>
    </row>
    <row r="48" spans="1:13" ht="12.5" x14ac:dyDescent="0.25">
      <c r="B48" s="77"/>
      <c r="C48" s="77"/>
    </row>
    <row r="49" spans="2:3" ht="12.5" x14ac:dyDescent="0.25">
      <c r="B49" s="77"/>
      <c r="C49" s="77"/>
    </row>
    <row r="50" spans="2:3" ht="12.5" x14ac:dyDescent="0.25">
      <c r="B50" s="77"/>
      <c r="C50" s="77"/>
    </row>
  </sheetData>
  <sheetProtection algorithmName="SHA-512" hashValue="p6s6Vu3Y9gDGuxkqFBHC6vsFHCav/Uv+S6xbu+MtwuVLf9AvJjqF8bTdXgsgauyyUQn0ZQRxqQarre8aVfb6Zg==" saltValue="KVPST18sVf4/0bM52OneCg==" spinCount="100000" sheet="1" objects="1" scenarios="1"/>
  <mergeCells count="26">
    <mergeCell ref="B15:H15"/>
    <mergeCell ref="B8:H8"/>
    <mergeCell ref="B10:H10"/>
    <mergeCell ref="B12:H12"/>
    <mergeCell ref="B13:H13"/>
    <mergeCell ref="B40:B41"/>
    <mergeCell ref="E28:E38"/>
    <mergeCell ref="F28:F38"/>
    <mergeCell ref="C24:D24"/>
    <mergeCell ref="B25:D25"/>
    <mergeCell ref="B26:D26"/>
    <mergeCell ref="C39:D39"/>
    <mergeCell ref="A27:A38"/>
    <mergeCell ref="B27:B38"/>
    <mergeCell ref="H28:H38"/>
    <mergeCell ref="J28:J38"/>
    <mergeCell ref="K28:K38"/>
    <mergeCell ref="G28:G38"/>
    <mergeCell ref="J40:J41"/>
    <mergeCell ref="K40:K41"/>
    <mergeCell ref="H40:H41"/>
    <mergeCell ref="C44:D44"/>
    <mergeCell ref="C45:D45"/>
    <mergeCell ref="E40:E41"/>
    <mergeCell ref="F40:F41"/>
    <mergeCell ref="G40:G41"/>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02C23-C09E-4786-9A2F-9A620112E603}">
  <sheetPr>
    <tabColor theme="0"/>
  </sheetPr>
  <dimension ref="A1:M50"/>
  <sheetViews>
    <sheetView showGridLines="0" topLeftCell="A2" zoomScaleNormal="100" zoomScaleSheetLayoutView="180" zoomScalePageLayoutView="90" workbookViewId="0">
      <selection activeCell="A13" sqref="A13:XFD13"/>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Teamentwicklung und Konfliktmanagement</v>
      </c>
      <c r="B3" s="83"/>
      <c r="E3" s="84" t="s">
        <v>60</v>
      </c>
      <c r="F3" s="77"/>
      <c r="G3" s="81" t="str">
        <f>CONCATENATE("Zuständig: ",VLOOKUP($E$3,Seminarliste,3))</f>
        <v>Zuständig: Bereitschaften für AED</v>
      </c>
      <c r="H3" s="81"/>
      <c r="I3" s="352"/>
      <c r="J3" s="326" t="s">
        <v>78</v>
      </c>
      <c r="K3" s="327" t="s">
        <v>217</v>
      </c>
      <c r="L3" s="317"/>
      <c r="M3" s="318"/>
    </row>
    <row r="4" spans="1:13" ht="13.15" customHeight="1" x14ac:dyDescent="0.25">
      <c r="A4" s="81" t="str">
        <f>CONCATENATE("Fachbereich: ",VLOOKUP($E$3,Seminarliste,4))</f>
        <v>Fachbereich: Qualifizierung Leitungs- und Führungskräfte</v>
      </c>
      <c r="E4" s="85"/>
      <c r="F4" s="86" t="s">
        <v>438</v>
      </c>
      <c r="G4" s="87">
        <f>VLOOKUP($E$3,Seminarliste,8)</f>
        <v>44632</v>
      </c>
      <c r="H4" s="87" t="str">
        <f>CONCATENATE("Ausführung: ",VLOOKUP($E$3,Seminarliste,9))</f>
        <v>Ausführung: Bundesverband</v>
      </c>
      <c r="I4" s="353"/>
      <c r="J4" s="328" t="s">
        <v>79</v>
      </c>
      <c r="K4" s="329" t="s">
        <v>247</v>
      </c>
      <c r="L4" s="317"/>
      <c r="M4" s="320"/>
    </row>
    <row r="5" spans="1:13" ht="12.5" x14ac:dyDescent="0.25">
      <c r="A5" s="81" t="str">
        <f>VLOOKUP($E$3,Seminarliste,5)</f>
        <v>AO vom 28nov19; VR vom 11okt20; Curriculum (in Arbeitshilfe)</v>
      </c>
      <c r="E5" s="77"/>
      <c r="F5" s="77"/>
      <c r="G5" s="81" t="str">
        <f>CONCATENATE("Umfang ",VLOOKUP($E$3,Seminarliste,6)," UE")</f>
        <v>Umfang 14 UE</v>
      </c>
      <c r="H5" s="87" t="str">
        <f>VLOOKUP($E$3,Seminarliste,10)</f>
        <v xml:space="preserve"> </v>
      </c>
      <c r="I5" s="354"/>
      <c r="J5" s="396"/>
      <c r="K5" s="396"/>
      <c r="L5" s="317"/>
      <c r="M5" s="318"/>
    </row>
    <row r="6" spans="1:13" ht="4" customHeight="1" x14ac:dyDescent="0.25">
      <c r="A6" s="81"/>
      <c r="E6" s="77"/>
      <c r="F6" s="77"/>
      <c r="G6" s="81"/>
      <c r="H6" s="87"/>
      <c r="I6" s="354"/>
      <c r="J6" s="393"/>
      <c r="K6" s="393"/>
      <c r="L6" s="317"/>
      <c r="M6" s="318"/>
    </row>
    <row r="7" spans="1:13" ht="13" x14ac:dyDescent="0.25">
      <c r="A7" s="641" t="s">
        <v>485</v>
      </c>
      <c r="B7" s="90"/>
      <c r="C7" s="90"/>
      <c r="D7" s="90"/>
      <c r="E7" s="90"/>
      <c r="F7" s="90"/>
      <c r="G7" s="117"/>
      <c r="H7" s="642"/>
      <c r="I7" s="354"/>
      <c r="J7" s="394"/>
      <c r="K7" s="395"/>
      <c r="L7" s="317" t="s">
        <v>285</v>
      </c>
      <c r="M7" s="318"/>
    </row>
    <row r="8" spans="1:13" ht="26" customHeight="1" x14ac:dyDescent="0.25">
      <c r="A8" s="117"/>
      <c r="B8" s="917" t="s">
        <v>643</v>
      </c>
      <c r="C8" s="917"/>
      <c r="D8" s="917"/>
      <c r="E8" s="917"/>
      <c r="F8" s="917"/>
      <c r="G8" s="917"/>
      <c r="H8" s="917"/>
      <c r="I8" s="354"/>
      <c r="J8" s="394"/>
      <c r="K8" s="395"/>
      <c r="L8" s="317" t="s">
        <v>285</v>
      </c>
      <c r="M8" s="318"/>
    </row>
    <row r="9" spans="1:13" ht="13" x14ac:dyDescent="0.25">
      <c r="A9" s="641" t="s">
        <v>482</v>
      </c>
      <c r="B9" s="90"/>
      <c r="C9" s="90"/>
      <c r="D9" s="90"/>
      <c r="E9" s="90"/>
      <c r="F9" s="90"/>
      <c r="G9" s="117"/>
      <c r="H9" s="642"/>
      <c r="I9" s="354"/>
      <c r="J9" s="394"/>
      <c r="K9" s="395"/>
      <c r="L9" s="317" t="s">
        <v>285</v>
      </c>
      <c r="M9" s="318"/>
    </row>
    <row r="10" spans="1:13" ht="26" customHeight="1" x14ac:dyDescent="0.25">
      <c r="A10" s="117"/>
      <c r="B10" s="917" t="s">
        <v>570</v>
      </c>
      <c r="C10" s="917"/>
      <c r="D10" s="917"/>
      <c r="E10" s="917"/>
      <c r="F10" s="917"/>
      <c r="G10" s="917"/>
      <c r="H10" s="917"/>
      <c r="I10" s="354"/>
      <c r="J10" s="394"/>
      <c r="K10" s="395"/>
      <c r="L10" s="317" t="s">
        <v>285</v>
      </c>
      <c r="M10" s="318"/>
    </row>
    <row r="11" spans="1:13" ht="13" x14ac:dyDescent="0.25">
      <c r="A11" s="641" t="s">
        <v>483</v>
      </c>
      <c r="B11" s="90"/>
      <c r="C11" s="90"/>
      <c r="D11" s="90"/>
      <c r="E11" s="90"/>
      <c r="F11" s="90"/>
      <c r="G11" s="117"/>
      <c r="H11" s="642"/>
      <c r="I11" s="354"/>
      <c r="J11" s="394"/>
      <c r="K11" s="395"/>
      <c r="L11" s="317" t="s">
        <v>285</v>
      </c>
      <c r="M11" s="318"/>
    </row>
    <row r="12" spans="1:13" ht="13" x14ac:dyDescent="0.25">
      <c r="A12" s="117"/>
      <c r="B12" s="972" t="s">
        <v>633</v>
      </c>
      <c r="C12" s="972"/>
      <c r="D12" s="972"/>
      <c r="E12" s="972"/>
      <c r="F12" s="972"/>
      <c r="G12" s="972"/>
      <c r="H12" s="972"/>
      <c r="I12" s="354"/>
      <c r="J12" s="394"/>
      <c r="K12" s="395"/>
      <c r="L12" s="317"/>
      <c r="M12" s="318"/>
    </row>
    <row r="13" spans="1:13" ht="13" x14ac:dyDescent="0.25">
      <c r="A13" s="117"/>
      <c r="B13" s="972" t="s">
        <v>642</v>
      </c>
      <c r="C13" s="972"/>
      <c r="D13" s="972"/>
      <c r="E13" s="972"/>
      <c r="F13" s="972"/>
      <c r="G13" s="972"/>
      <c r="H13" s="972"/>
      <c r="I13" s="354"/>
      <c r="J13" s="394"/>
      <c r="K13" s="395"/>
      <c r="L13" s="317"/>
      <c r="M13" s="318"/>
    </row>
    <row r="14" spans="1:13" ht="13" x14ac:dyDescent="0.25">
      <c r="A14" s="641" t="s">
        <v>320</v>
      </c>
      <c r="B14" s="90"/>
      <c r="C14" s="90"/>
      <c r="D14" s="90"/>
      <c r="E14" s="90"/>
      <c r="F14" s="90"/>
      <c r="G14" s="117"/>
      <c r="H14" s="642"/>
      <c r="I14" s="354"/>
      <c r="J14" s="394"/>
      <c r="K14" s="395"/>
      <c r="L14" s="317" t="s">
        <v>285</v>
      </c>
      <c r="M14" s="318"/>
    </row>
    <row r="15" spans="1:13" ht="13" x14ac:dyDescent="0.25">
      <c r="A15" s="643"/>
      <c r="B15" s="917" t="s">
        <v>569</v>
      </c>
      <c r="C15" s="917"/>
      <c r="D15" s="917"/>
      <c r="E15" s="917"/>
      <c r="F15" s="917"/>
      <c r="G15" s="917"/>
      <c r="H15" s="917"/>
      <c r="I15" s="354"/>
      <c r="J15" s="394"/>
      <c r="K15" s="395"/>
      <c r="L15" s="317" t="s">
        <v>285</v>
      </c>
      <c r="M15" s="318"/>
    </row>
    <row r="16" spans="1:13" ht="13" x14ac:dyDescent="0.25">
      <c r="A16" s="644" t="s">
        <v>486</v>
      </c>
      <c r="B16" s="117"/>
      <c r="C16" s="89"/>
      <c r="D16" s="89"/>
      <c r="E16" s="90"/>
      <c r="F16" s="90"/>
      <c r="G16" s="117"/>
      <c r="H16" s="642"/>
      <c r="I16" s="356"/>
      <c r="J16" s="393"/>
      <c r="K16" s="393"/>
      <c r="L16" s="317" t="s">
        <v>285</v>
      </c>
      <c r="M16" s="318"/>
    </row>
    <row r="17" spans="1:13" ht="16" customHeight="1" x14ac:dyDescent="0.25">
      <c r="A17" s="643"/>
      <c r="B17" s="117" t="s">
        <v>566</v>
      </c>
      <c r="C17" s="89"/>
      <c r="D17" s="89"/>
      <c r="E17" s="90"/>
      <c r="F17" s="90"/>
      <c r="G17" s="117"/>
      <c r="H17" s="642"/>
      <c r="I17" s="357"/>
      <c r="J17" s="393"/>
      <c r="K17" s="393"/>
      <c r="L17" s="317" t="s">
        <v>285</v>
      </c>
      <c r="M17" s="318"/>
    </row>
    <row r="18" spans="1:13" s="233" customFormat="1" ht="6" thickBot="1" x14ac:dyDescent="0.3">
      <c r="A18" s="645"/>
      <c r="B18" s="432"/>
      <c r="C18" s="429"/>
      <c r="D18" s="429"/>
      <c r="E18" s="429"/>
      <c r="F18" s="429"/>
      <c r="G18" s="432"/>
      <c r="H18" s="646"/>
      <c r="I18" s="355"/>
      <c r="J18" s="397"/>
      <c r="K18" s="398"/>
      <c r="L18" s="322" t="s">
        <v>285</v>
      </c>
      <c r="M18" s="323"/>
    </row>
    <row r="19" spans="1:13" ht="13.5" thickTop="1" x14ac:dyDescent="0.25">
      <c r="A19" s="647" t="s">
        <v>481</v>
      </c>
      <c r="B19" s="648"/>
      <c r="C19" s="649"/>
      <c r="D19" s="649"/>
      <c r="E19" s="650"/>
      <c r="F19" s="650"/>
      <c r="G19" s="648"/>
      <c r="H19" s="651"/>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393"/>
      <c r="K20" s="393"/>
      <c r="L20" s="317" t="s">
        <v>285</v>
      </c>
      <c r="M20" s="318"/>
    </row>
    <row r="21" spans="1:13" ht="16" customHeight="1" thickBot="1" x14ac:dyDescent="0.3">
      <c r="A21" s="18" t="s">
        <v>215</v>
      </c>
      <c r="B21" s="91"/>
      <c r="C21" s="92" t="s">
        <v>161</v>
      </c>
      <c r="D21" s="93"/>
      <c r="E21" s="310" t="s">
        <v>78</v>
      </c>
      <c r="F21" s="93" t="s">
        <v>330</v>
      </c>
      <c r="G21" s="95" t="s">
        <v>162</v>
      </c>
      <c r="H21" s="95" t="s">
        <v>248</v>
      </c>
      <c r="I21" s="357"/>
      <c r="J21" s="393"/>
      <c r="K21" s="393"/>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7" t="str">
        <f t="shared" ref="E23:E30" si="0">VLOOKUP(J23,Anerkennung,2)</f>
        <v>Standart</v>
      </c>
      <c r="F23" s="38" t="str">
        <f t="shared" ref="F23:F30" si="1">VLOOKUP(J23,Anerkennung,4)</f>
        <v>A</v>
      </c>
      <c r="G23" s="39" t="str">
        <f t="shared" ref="G23:G30" si="2">VLOOKUP(J23,Anerkennung,3)</f>
        <v>Nachweis des Inhaltes und des Abschlusses der Qualifizierung</v>
      </c>
      <c r="H23" s="40" t="str">
        <f>VLOOKUP(K23,Auflagen,2)</f>
        <v>Empfehlung: die nicht bekanntnen Inhalte (z. B. die Spezifika des Landes-KatS und des DRK-Landesverbandes) sind im Nachgang zur Anerkennung, aber vor einem Einsatz, zu vermitteln.</v>
      </c>
      <c r="I23" s="359"/>
      <c r="J23" s="334">
        <v>3</v>
      </c>
      <c r="K23" s="335">
        <v>1</v>
      </c>
      <c r="L23" s="317" t="s">
        <v>285</v>
      </c>
      <c r="M23" s="318"/>
    </row>
    <row r="24" spans="1:13" ht="39.5" customHeight="1" x14ac:dyDescent="0.25">
      <c r="A24" s="984" t="s">
        <v>165</v>
      </c>
      <c r="B24" s="1002" t="s">
        <v>229</v>
      </c>
      <c r="C24" s="120">
        <v>1</v>
      </c>
      <c r="D24" s="168" t="s">
        <v>290</v>
      </c>
      <c r="E24" s="169" t="str">
        <f t="shared" si="0"/>
        <v>Standart</v>
      </c>
      <c r="F24" s="170" t="str">
        <f t="shared" si="1"/>
        <v>A</v>
      </c>
      <c r="G24" s="171" t="str">
        <f t="shared" si="2"/>
        <v>Nachweis des Inhaltes und des Abschlusses der Qualifizierung</v>
      </c>
      <c r="H24" s="172" t="str">
        <f>VLOOKUP(K24,Auflagen,2)</f>
        <v>Die nicht bekannten Inhalte (z. B. die Spezifika des Landes-KatS und des DRK-Landesverbandes) sind im Nachgang zur Anerkennung, aber vor einem Einsatz, zu vermitteln.</v>
      </c>
      <c r="I24" s="359"/>
      <c r="J24" s="339">
        <v>3</v>
      </c>
      <c r="K24" s="340">
        <v>2</v>
      </c>
      <c r="L24" s="317" t="s">
        <v>285</v>
      </c>
      <c r="M24" s="318"/>
    </row>
    <row r="25" spans="1:13" ht="39.5" thickBot="1" x14ac:dyDescent="0.3">
      <c r="A25" s="915"/>
      <c r="B25" s="960"/>
      <c r="C25" s="66">
        <v>2</v>
      </c>
      <c r="D25" s="46" t="s">
        <v>228</v>
      </c>
      <c r="E25" s="47"/>
      <c r="F25" s="48" t="str">
        <f t="shared" ref="F25" si="3">VLOOKUP(J25,Anerkennung,4)</f>
        <v>B</v>
      </c>
      <c r="G25" s="46" t="str">
        <f t="shared" ref="G25" si="4">VLOOKUP(J25,Anerkennung,3)</f>
        <v>Nachweis des Inhaltes und des Abschlusses der Qualifizierung</v>
      </c>
      <c r="H25" s="49" t="str">
        <f>VLOOKUP(K25,Auflagen,2)</f>
        <v>Die nicht bekannten Inhalte (z. B. die Spezifika des Landes-KatS und des DRK-Landesverbandes) sind im Nachgang zur Anerkennung, aber vor einem Einsatz, zu vermitteln.</v>
      </c>
      <c r="I25" s="359"/>
      <c r="J25" s="339">
        <v>4</v>
      </c>
      <c r="K25" s="340">
        <v>2</v>
      </c>
      <c r="L25" s="317" t="s">
        <v>285</v>
      </c>
      <c r="M25" s="318"/>
    </row>
    <row r="26" spans="1:13" ht="38" customHeight="1" thickBot="1" x14ac:dyDescent="0.3">
      <c r="A26" s="21" t="s">
        <v>166</v>
      </c>
      <c r="B26" s="910" t="s">
        <v>255</v>
      </c>
      <c r="C26" s="911"/>
      <c r="D26" s="911"/>
      <c r="E26" s="47" t="str">
        <f t="shared" si="0"/>
        <v>Auflagen</v>
      </c>
      <c r="F26" s="48" t="str">
        <f t="shared" si="1"/>
        <v>B</v>
      </c>
      <c r="G26" s="46" t="str">
        <f t="shared" si="2"/>
        <v>Nachweis des Inhaltes und des Abschlusses der Qualifizierung</v>
      </c>
      <c r="H26" s="49" t="str">
        <f>VLOOKUP(K26,Auflagen,2)</f>
        <v>Sofern der im o.g. Curriculum beschriebene Mindestinhalt erfüllt wurde; ggf. mit der Auflage der Vermittlung der Spezifika des Landes-KatS und des DRK-Landesverbandes, sowie einer Prüfung,</v>
      </c>
      <c r="I26" s="359"/>
      <c r="J26" s="339">
        <v>4</v>
      </c>
      <c r="K26" s="340">
        <v>3</v>
      </c>
      <c r="L26" s="317" t="s">
        <v>285</v>
      </c>
      <c r="M26" s="318"/>
    </row>
    <row r="27" spans="1:13" ht="50" x14ac:dyDescent="0.25">
      <c r="A27" s="913" t="s">
        <v>168</v>
      </c>
      <c r="B27" s="916" t="s">
        <v>169</v>
      </c>
      <c r="C27" s="50">
        <v>1</v>
      </c>
      <c r="D27" s="67" t="s">
        <v>388</v>
      </c>
      <c r="E27" s="923" t="str">
        <f t="shared" si="0"/>
        <v>Auflagen</v>
      </c>
      <c r="F27" s="925" t="str">
        <f t="shared" si="1"/>
        <v>B</v>
      </c>
      <c r="G27" s="916" t="str">
        <f t="shared" si="2"/>
        <v>Nachweis der Ernennung und der praktischen Tätigkeit</v>
      </c>
      <c r="H27" s="927" t="str">
        <f>VLOOKUP(K27,Auflagen,2)</f>
        <v>Die nicht bekannten Inhalte (z. B. die Spezifika des Landes-KatS und des DRK-Landesverbandes) sind im Nachgang zur Anerkennung, aber vor einem Einsatz, zu vermitteln.</v>
      </c>
      <c r="I27" s="359"/>
      <c r="J27" s="940">
        <v>12</v>
      </c>
      <c r="K27" s="962">
        <v>2</v>
      </c>
      <c r="L27" s="317" t="s">
        <v>285</v>
      </c>
      <c r="M27" s="318"/>
    </row>
    <row r="28" spans="1:13" ht="50" x14ac:dyDescent="0.25">
      <c r="A28" s="914"/>
      <c r="B28" s="917"/>
      <c r="C28" s="275"/>
      <c r="D28" s="150" t="s">
        <v>389</v>
      </c>
      <c r="E28" s="964"/>
      <c r="F28" s="965"/>
      <c r="G28" s="966"/>
      <c r="H28" s="931"/>
      <c r="I28" s="359"/>
      <c r="J28" s="941"/>
      <c r="K28" s="963"/>
      <c r="L28" s="317" t="s">
        <v>285</v>
      </c>
      <c r="M28" s="318"/>
    </row>
    <row r="29" spans="1:13" ht="38" thickBot="1" x14ac:dyDescent="0.3">
      <c r="A29" s="915"/>
      <c r="B29" s="910"/>
      <c r="C29" s="56">
        <v>2</v>
      </c>
      <c r="D29" s="150" t="s">
        <v>198</v>
      </c>
      <c r="E29" s="47" t="str">
        <f t="shared" si="0"/>
        <v>Auflagen</v>
      </c>
      <c r="F29" s="48" t="str">
        <f t="shared" si="1"/>
        <v>B</v>
      </c>
      <c r="G29" s="46" t="str">
        <f t="shared" si="2"/>
        <v>Nachweis des Abschlusses der Qualifizierung und praktischen Tätigkeit</v>
      </c>
      <c r="H29" s="928"/>
      <c r="I29" s="359"/>
      <c r="J29" s="339">
        <v>10</v>
      </c>
      <c r="K29" s="945"/>
      <c r="L29" s="317" t="s">
        <v>285</v>
      </c>
      <c r="M29" s="318"/>
    </row>
    <row r="30" spans="1:13" ht="25" customHeight="1" x14ac:dyDescent="0.25">
      <c r="A30" s="913" t="s">
        <v>170</v>
      </c>
      <c r="B30" s="916" t="s">
        <v>171</v>
      </c>
      <c r="C30" s="166">
        <v>1</v>
      </c>
      <c r="D30" s="160" t="s">
        <v>86</v>
      </c>
      <c r="E30" s="108" t="str">
        <f t="shared" si="0"/>
        <v>Auflagen</v>
      </c>
      <c r="F30" s="110" t="str">
        <f t="shared" si="1"/>
        <v>B</v>
      </c>
      <c r="G30" s="108" t="str">
        <f t="shared" si="2"/>
        <v>Nachweis der Ernennung und der praktischen Tätigkeit</v>
      </c>
      <c r="H30" s="111" t="str">
        <f>VLOOKUP(K30,Auflagen,2)</f>
        <v>Empfehlung: die nicht bekanntnen Inhalte (z. B. die Spezifika des Landes-KatS und des DRK-Landesverbandes) sind im Nachgang zur Anerkennung, aber vor einem Einsatz, zu vermitteln.</v>
      </c>
      <c r="I30" s="360"/>
      <c r="J30" s="349">
        <v>12</v>
      </c>
      <c r="K30" s="350">
        <v>1</v>
      </c>
      <c r="L30" s="317" t="s">
        <v>285</v>
      </c>
      <c r="M30" s="318"/>
    </row>
    <row r="31" spans="1:13" ht="25" customHeight="1" x14ac:dyDescent="0.25">
      <c r="A31" s="914"/>
      <c r="B31" s="917"/>
      <c r="C31" s="146">
        <v>2</v>
      </c>
      <c r="D31" s="133" t="s">
        <v>439</v>
      </c>
      <c r="E31" s="988" t="str">
        <f t="shared" ref="E31:E35" si="5">VLOOKUP(J31,Anerkennung,2)</f>
        <v>Auflagen</v>
      </c>
      <c r="F31" s="989" t="str">
        <f t="shared" ref="F31:F35" si="6">VLOOKUP(J31,Anerkennung,4)</f>
        <v>B</v>
      </c>
      <c r="G31" s="993" t="str">
        <f t="shared" ref="G31:G35" si="7">VLOOKUP(J31,Anerkennung,3)</f>
        <v>Nachweis des Inhaltes und des Abschlusses der Qualifizierung</v>
      </c>
      <c r="H31" s="994" t="str">
        <f>VLOOKUP(K31,Auflagen,2)</f>
        <v>Sofern der im o.g. Curriculum beschriebene Mindestinhalt erfüllt wurde; ggf. mit der Auflage der Vermittlung der Spezifika des Landes-KatS und des DRK-Landesverbandes, sowie einer Prüfung,</v>
      </c>
      <c r="I31" s="359"/>
      <c r="J31" s="997">
        <v>4</v>
      </c>
      <c r="K31" s="998">
        <v>3</v>
      </c>
      <c r="L31" s="317" t="s">
        <v>285</v>
      </c>
      <c r="M31" s="318"/>
    </row>
    <row r="32" spans="1:13" ht="13" customHeight="1" x14ac:dyDescent="0.25">
      <c r="A32" s="914"/>
      <c r="B32" s="917"/>
      <c r="C32" s="54">
        <v>3</v>
      </c>
      <c r="D32" s="55" t="s">
        <v>152</v>
      </c>
      <c r="E32" s="929"/>
      <c r="F32" s="930"/>
      <c r="G32" s="917"/>
      <c r="H32" s="931"/>
      <c r="I32" s="359"/>
      <c r="J32" s="948"/>
      <c r="K32" s="949"/>
      <c r="L32" s="317" t="s">
        <v>285</v>
      </c>
      <c r="M32" s="318"/>
    </row>
    <row r="33" spans="1:13" ht="13" customHeight="1" x14ac:dyDescent="0.25">
      <c r="A33" s="914"/>
      <c r="B33" s="917"/>
      <c r="C33" s="54">
        <v>4</v>
      </c>
      <c r="D33" s="55" t="s">
        <v>156</v>
      </c>
      <c r="E33" s="929"/>
      <c r="F33" s="930"/>
      <c r="G33" s="917"/>
      <c r="H33" s="931"/>
      <c r="I33" s="359"/>
      <c r="J33" s="948"/>
      <c r="K33" s="949"/>
      <c r="L33" s="317" t="s">
        <v>285</v>
      </c>
      <c r="M33" s="318"/>
    </row>
    <row r="34" spans="1:13" ht="13" customHeight="1" x14ac:dyDescent="0.25">
      <c r="A34" s="914"/>
      <c r="B34" s="917"/>
      <c r="C34" s="103">
        <v>5</v>
      </c>
      <c r="D34" s="104" t="s">
        <v>155</v>
      </c>
      <c r="E34" s="950"/>
      <c r="F34" s="951"/>
      <c r="G34" s="952"/>
      <c r="H34" s="953"/>
      <c r="I34" s="359"/>
      <c r="J34" s="941"/>
      <c r="K34" s="945"/>
      <c r="L34" s="317" t="s">
        <v>285</v>
      </c>
      <c r="M34" s="318"/>
    </row>
    <row r="35" spans="1:13" ht="39" customHeight="1" thickBot="1" x14ac:dyDescent="0.3">
      <c r="A35" s="915"/>
      <c r="B35" s="910"/>
      <c r="C35" s="173">
        <v>6</v>
      </c>
      <c r="D35" s="95" t="s">
        <v>199</v>
      </c>
      <c r="E35" s="58" t="str">
        <f t="shared" si="5"/>
        <v>Prüfung</v>
      </c>
      <c r="F35" s="48" t="str">
        <f t="shared" si="6"/>
        <v>B</v>
      </c>
      <c r="G35" s="58" t="str">
        <f t="shared" si="7"/>
        <v>Detailierter Nachweis des Inhaltes der Qualifizierung und des Abschlusses</v>
      </c>
      <c r="H35" s="132" t="str">
        <f>VLOOKUP(K35,Auflagen,2)</f>
        <v>Sofern der im o.g. Curriculum beschriebene Mindestinhalt erfüllt wurde; ggf. mit der Auflage der Vermittlung der Spezifika des Landes-KatS und des DRK-Landesverbandes, sowie einer Prüfung,</v>
      </c>
      <c r="I35" s="359"/>
      <c r="J35" s="341">
        <v>5</v>
      </c>
      <c r="K35" s="345">
        <v>3</v>
      </c>
      <c r="L35" s="317" t="s">
        <v>285</v>
      </c>
      <c r="M35" s="318"/>
    </row>
    <row r="36" spans="1:13" s="2" customFormat="1" ht="38" customHeight="1" thickBot="1" x14ac:dyDescent="0.3">
      <c r="A36" s="21" t="s">
        <v>176</v>
      </c>
      <c r="B36" s="58" t="s">
        <v>223</v>
      </c>
      <c r="C36" s="910" t="s">
        <v>254</v>
      </c>
      <c r="D36" s="910"/>
      <c r="E36" s="47" t="str">
        <f>VLOOKUP(J36,Anerkennung,2)</f>
        <v>Prüfung</v>
      </c>
      <c r="F36" s="48" t="str">
        <f>VLOOKUP(J36,Anerkennung,4)</f>
        <v>B</v>
      </c>
      <c r="G36" s="58" t="str">
        <f>VLOOKUP(J36,Anerkennung,3)</f>
        <v>Detailierter Nachweis des Inhaltes der Qualifizierung und des Abschlusses</v>
      </c>
      <c r="H36" s="132" t="str">
        <f>VLOOKUP(K36,Auflagen,2)</f>
        <v>Sofern in Umfang und Inhalt mit unserer Qualifizierung vergleichbar oder höherwertiger; ggf. mit der Auflage der Vermittlung der Spezifika des Landes-KatS und des DRK-Landesverbandes, oder einer Prüfung.</v>
      </c>
      <c r="I36" s="359"/>
      <c r="J36" s="339">
        <v>5</v>
      </c>
      <c r="K36" s="346">
        <v>5</v>
      </c>
      <c r="L36" s="332" t="s">
        <v>285</v>
      </c>
      <c r="M36" s="333"/>
    </row>
    <row r="37" spans="1:13" s="2" customFormat="1" ht="19" customHeight="1" x14ac:dyDescent="0.25">
      <c r="A37" s="22" t="s">
        <v>177</v>
      </c>
      <c r="B37" s="916" t="s">
        <v>216</v>
      </c>
      <c r="C37" s="64">
        <v>1</v>
      </c>
      <c r="D37" s="65" t="s">
        <v>218</v>
      </c>
      <c r="E37" s="923" t="str">
        <f>VLOOKUP(J37,Anerkennung,2)</f>
        <v>Beurteil ung</v>
      </c>
      <c r="F37" s="925" t="str">
        <f>VLOOKUP(J37,Anerkennung,4)</f>
        <v>C</v>
      </c>
      <c r="G37" s="916" t="str">
        <f>VLOOKUP(J37,Anerkennung,3)</f>
        <v>Detailierter Nachweis der gemachten Praxiserfahrungen.</v>
      </c>
      <c r="H37" s="927" t="str">
        <f>VLOOKUP(K37,Auflagen,2)</f>
        <v>Die Anerkennung ist nur möglich, wenn die gemachte Erfahrungen dem Umfang und Inhalt unserer Qualifizierung entsprechen oder höherwertig sind; ggf. mit einer Prüfung.</v>
      </c>
      <c r="I37" s="359"/>
      <c r="J37" s="939">
        <v>6</v>
      </c>
      <c r="K37" s="856">
        <v>8</v>
      </c>
      <c r="L37" s="332" t="s">
        <v>285</v>
      </c>
      <c r="M37" s="333"/>
    </row>
    <row r="38" spans="1:13" s="2" customFormat="1" ht="19" customHeight="1" thickBot="1" x14ac:dyDescent="0.3">
      <c r="A38" s="21"/>
      <c r="B38" s="910"/>
      <c r="C38" s="66">
        <v>2</v>
      </c>
      <c r="D38" s="46" t="s">
        <v>219</v>
      </c>
      <c r="E38" s="924"/>
      <c r="F38" s="926"/>
      <c r="G38" s="910"/>
      <c r="H38" s="928"/>
      <c r="I38" s="359"/>
      <c r="J38" s="939"/>
      <c r="K38" s="856"/>
      <c r="L38" s="332" t="s">
        <v>285</v>
      </c>
      <c r="M38" s="333"/>
    </row>
    <row r="39" spans="1:13" s="2" customFormat="1" ht="39" x14ac:dyDescent="0.25">
      <c r="A39" s="913" t="s">
        <v>179</v>
      </c>
      <c r="B39" s="916" t="s">
        <v>180</v>
      </c>
      <c r="C39" s="107">
        <v>1</v>
      </c>
      <c r="D39" s="108" t="s">
        <v>181</v>
      </c>
      <c r="E39" s="109" t="str">
        <f>VLOOKUP(J39,Anerkennung,2)</f>
        <v>Standart</v>
      </c>
      <c r="F39" s="110" t="str">
        <f>VLOOKUP(J39,Anerkennung,4)</f>
        <v>A</v>
      </c>
      <c r="G39" s="108" t="str">
        <f>VLOOKUP(J39,Anerkennung,3)</f>
        <v>Nachweis der erfolgten Anerkennung</v>
      </c>
      <c r="H39" s="111" t="str">
        <f>VLOOKUP(K39,Auflagen,2)</f>
        <v>Nur möglich diese sich auf das o.g. Curriculum bezieht; ggf. mit Auflage der Vermittlung der aktuellen Spezifika des Landes-KatS und des DRK-Landesverbandes.</v>
      </c>
      <c r="I39" s="359"/>
      <c r="J39" s="339">
        <v>9</v>
      </c>
      <c r="K39" s="346">
        <v>6</v>
      </c>
      <c r="L39" s="332" t="s">
        <v>285</v>
      </c>
      <c r="M39" s="333"/>
    </row>
    <row r="40" spans="1:13" s="2" customFormat="1" ht="13" x14ac:dyDescent="0.25">
      <c r="A40" s="914"/>
      <c r="B40" s="917"/>
      <c r="C40" s="126">
        <v>2</v>
      </c>
      <c r="D40" s="174" t="s">
        <v>106</v>
      </c>
      <c r="E40" s="988" t="str">
        <f>VLOOKUP(J40,Anerkennung,2)</f>
        <v>Standart</v>
      </c>
      <c r="F40" s="989" t="str">
        <f>VLOOKUP(J40,Anerkennung,4)</f>
        <v>A</v>
      </c>
      <c r="G40" s="993" t="str">
        <f>VLOOKUP(J40,Anerkennung,3)</f>
        <v>Nachweis des Inhaltes und des Abschlusses der Qualifizierung</v>
      </c>
      <c r="H40" s="999" t="str">
        <f>VLOOKUP(K40,Auflagen,2)</f>
        <v>Die nicht bekannten Inhalte (z. B. die Spezifika des Landes-KatS und des DRK-Landesverbandes) sind im Nachgang zur Anerkennung, aber vor einem Einsatz, zu vermitteln.</v>
      </c>
      <c r="I40" s="359"/>
      <c r="J40" s="940">
        <v>3</v>
      </c>
      <c r="K40" s="944">
        <v>2</v>
      </c>
      <c r="L40" s="332" t="s">
        <v>285</v>
      </c>
      <c r="M40" s="333"/>
    </row>
    <row r="41" spans="1:13" s="2" customFormat="1" ht="25" x14ac:dyDescent="0.25">
      <c r="A41" s="914"/>
      <c r="B41" s="917"/>
      <c r="C41" s="118">
        <v>2</v>
      </c>
      <c r="D41" s="150" t="s">
        <v>99</v>
      </c>
      <c r="E41" s="929"/>
      <c r="F41" s="930"/>
      <c r="G41" s="917"/>
      <c r="H41" s="1000"/>
      <c r="I41" s="359"/>
      <c r="J41" s="948"/>
      <c r="K41" s="949"/>
      <c r="L41" s="332" t="s">
        <v>285</v>
      </c>
      <c r="M41" s="333"/>
    </row>
    <row r="42" spans="1:13" s="2" customFormat="1" ht="13.5" thickBot="1" x14ac:dyDescent="0.3">
      <c r="A42" s="915"/>
      <c r="B42" s="910"/>
      <c r="C42" s="66">
        <v>3</v>
      </c>
      <c r="D42" s="95" t="s">
        <v>122</v>
      </c>
      <c r="E42" s="924"/>
      <c r="F42" s="926"/>
      <c r="G42" s="910"/>
      <c r="H42" s="1001"/>
      <c r="I42" s="359"/>
      <c r="J42" s="941"/>
      <c r="K42" s="945"/>
      <c r="L42" s="332" t="s">
        <v>285</v>
      </c>
      <c r="M42" s="333"/>
    </row>
    <row r="43" spans="1:13" s="2" customFormat="1" ht="15.5" x14ac:dyDescent="0.25">
      <c r="A43" s="9" t="s">
        <v>221</v>
      </c>
      <c r="B43" s="76"/>
      <c r="C43" s="76"/>
      <c r="D43" s="37"/>
      <c r="E43" s="37"/>
      <c r="F43" s="38"/>
      <c r="G43" s="39"/>
      <c r="H43" s="40"/>
      <c r="I43" s="359"/>
      <c r="J43" s="347"/>
      <c r="K43" s="348"/>
      <c r="L43" s="332" t="s">
        <v>285</v>
      </c>
      <c r="M43" s="333"/>
    </row>
    <row r="44" spans="1:13" ht="38" customHeight="1" thickBot="1" x14ac:dyDescent="0.3">
      <c r="A44" s="27" t="s">
        <v>182</v>
      </c>
      <c r="B44" s="74" t="s">
        <v>183</v>
      </c>
      <c r="C44" s="932" t="s">
        <v>254</v>
      </c>
      <c r="D44" s="932"/>
      <c r="E44" s="72" t="str">
        <f>VLOOKUP(J44,Anerkennung,2)</f>
        <v>Beurteil ung</v>
      </c>
      <c r="F44" s="73" t="str">
        <f>VLOOKUP(J44,Anerkennung,4)</f>
        <v>C</v>
      </c>
      <c r="G44" s="74" t="str">
        <f>VLOOKUP(J44,Anerkennung,3)</f>
        <v>Detailierter Nachweis des Inhaltes und des Abschlusses der Qualifizierung</v>
      </c>
      <c r="H44" s="75" t="str">
        <f>VLOOKUP(K44,Auflagen,2)</f>
        <v>Die Anerkennung ist nur möglich, wenn die erfolgte Qualifikation im Umfang und im Inhalt unserer Qualifizierung entspricht oder höherwertiger ist; ggf. mit einer Prüfung.</v>
      </c>
      <c r="I44" s="359"/>
      <c r="J44" s="339">
        <v>14</v>
      </c>
      <c r="K44" s="346">
        <v>7</v>
      </c>
      <c r="L44" s="317" t="s">
        <v>285</v>
      </c>
      <c r="M44" s="318"/>
    </row>
    <row r="45" spans="1:13" s="2" customFormat="1" ht="38" customHeight="1" thickBot="1" x14ac:dyDescent="0.3">
      <c r="A45" s="28" t="s">
        <v>184</v>
      </c>
      <c r="B45" s="62" t="s">
        <v>216</v>
      </c>
      <c r="C45" s="933" t="s">
        <v>254</v>
      </c>
      <c r="D45" s="933"/>
      <c r="E45" s="60" t="str">
        <f>VLOOKUP(J45,Anerkennung,2)</f>
        <v>Beurteil ung</v>
      </c>
      <c r="F45" s="61" t="str">
        <f>VLOOKUP(J45,Anerkennung,4)</f>
        <v>C</v>
      </c>
      <c r="G45" s="62" t="str">
        <f>VLOOKUP(J45,Anerkennung,3)</f>
        <v>Detailierter Nachweis der gemachten Praxiserfahrungen.</v>
      </c>
      <c r="H45" s="63" t="str">
        <f>VLOOKUP(K45,Auflagen,2)</f>
        <v>Die Anerkennung ist nur möglich, wenn die gemachte Erfahrungen dem Umfang und Inhalt unserer Qualifizierung entsprechen oder höherwertig sind; ggf. mit einer Prüfung.</v>
      </c>
      <c r="I45" s="359"/>
      <c r="J45" s="339">
        <v>6</v>
      </c>
      <c r="K45" s="346">
        <v>8</v>
      </c>
      <c r="L45" s="332" t="s">
        <v>285</v>
      </c>
      <c r="M45" s="333"/>
    </row>
    <row r="46" spans="1:13" ht="12.5" x14ac:dyDescent="0.25">
      <c r="A46" s="318"/>
      <c r="B46" s="363"/>
      <c r="C46" s="363"/>
      <c r="D46" s="364"/>
      <c r="E46" s="364"/>
      <c r="F46" s="364"/>
      <c r="G46" s="364"/>
      <c r="H46" s="364"/>
      <c r="I46" s="318"/>
      <c r="J46" s="318"/>
      <c r="K46" s="318"/>
      <c r="L46" s="317"/>
      <c r="M46" s="318"/>
    </row>
    <row r="47" spans="1:13" ht="12.5" x14ac:dyDescent="0.25">
      <c r="A47" s="318"/>
      <c r="B47" s="363"/>
      <c r="C47" s="363"/>
      <c r="D47" s="364"/>
      <c r="E47" s="364"/>
      <c r="F47" s="364"/>
      <c r="G47" s="364"/>
      <c r="H47" s="364"/>
      <c r="I47" s="318"/>
      <c r="J47" s="318"/>
      <c r="K47" s="318"/>
      <c r="L47" s="317"/>
      <c r="M47" s="318"/>
    </row>
    <row r="48" spans="1:13" ht="12.5" x14ac:dyDescent="0.25">
      <c r="B48" s="77"/>
      <c r="C48" s="77"/>
    </row>
    <row r="49" spans="2:3" ht="12.5" x14ac:dyDescent="0.25">
      <c r="B49" s="77"/>
      <c r="C49" s="77"/>
    </row>
    <row r="50" spans="2:3" ht="12.5" x14ac:dyDescent="0.25">
      <c r="B50" s="77"/>
      <c r="C50" s="77"/>
    </row>
  </sheetData>
  <sheetProtection algorithmName="SHA-512" hashValue="y5zG2ulvxHF1AQBUBE4C4y9y71F4MfDznmvrCkhKAePFtIh6S4gvVbOeY037zORpBkYN1EBtJjLO2TuiEl/gLw==" saltValue="4dHw3OQeZghkeLvcBMCDXw==" spinCount="100000" sheet="1" objects="1" scenarios="1"/>
  <mergeCells count="42">
    <mergeCell ref="K27:K29"/>
    <mergeCell ref="J27:J28"/>
    <mergeCell ref="B12:H12"/>
    <mergeCell ref="B13:H13"/>
    <mergeCell ref="A24:A25"/>
    <mergeCell ref="B24:B25"/>
    <mergeCell ref="E27:E28"/>
    <mergeCell ref="F27:F28"/>
    <mergeCell ref="G27:G28"/>
    <mergeCell ref="B26:D26"/>
    <mergeCell ref="A27:A29"/>
    <mergeCell ref="B27:B29"/>
    <mergeCell ref="A39:A42"/>
    <mergeCell ref="B39:B42"/>
    <mergeCell ref="C36:D36"/>
    <mergeCell ref="B37:B38"/>
    <mergeCell ref="A30:A35"/>
    <mergeCell ref="B30:B35"/>
    <mergeCell ref="C44:D44"/>
    <mergeCell ref="C45:D45"/>
    <mergeCell ref="E37:E38"/>
    <mergeCell ref="F37:F38"/>
    <mergeCell ref="G37:G38"/>
    <mergeCell ref="F40:F42"/>
    <mergeCell ref="G40:G42"/>
    <mergeCell ref="E40:E42"/>
    <mergeCell ref="K31:K34"/>
    <mergeCell ref="H40:H42"/>
    <mergeCell ref="H37:H38"/>
    <mergeCell ref="J37:J38"/>
    <mergeCell ref="K37:K38"/>
    <mergeCell ref="J40:J42"/>
    <mergeCell ref="K40:K42"/>
    <mergeCell ref="H31:H34"/>
    <mergeCell ref="B8:H8"/>
    <mergeCell ref="B10:H10"/>
    <mergeCell ref="B15:H15"/>
    <mergeCell ref="J31:J34"/>
    <mergeCell ref="E31:E34"/>
    <mergeCell ref="F31:F34"/>
    <mergeCell ref="G31:G34"/>
    <mergeCell ref="H27:H29"/>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20979-95A3-43F2-9978-40085EC99D46}">
  <sheetPr>
    <tabColor theme="0"/>
  </sheetPr>
  <dimension ref="A1:M42"/>
  <sheetViews>
    <sheetView showGridLines="0" zoomScaleNormal="100" zoomScaleSheetLayoutView="180" zoomScalePageLayoutView="90" workbookViewId="0">
      <pane ySplit="21" topLeftCell="A22" activePane="bottomLeft" state="frozen"/>
      <selection activeCell="E11" sqref="E11"/>
      <selection pane="bottomLeft" activeCell="L12" sqref="L12:L17"/>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 xml:space="preserve">Seminar: Fachmodul Unterkunft </v>
      </c>
      <c r="B3" s="83"/>
      <c r="E3" s="84" t="s">
        <v>364</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Betreuungsdienst</v>
      </c>
      <c r="E4" s="85"/>
      <c r="F4" s="86" t="s">
        <v>438</v>
      </c>
      <c r="G4" s="87">
        <f>VLOOKUP($E$3,Seminarliste,8)</f>
        <v>44632</v>
      </c>
      <c r="H4" s="87" t="str">
        <f>CONCATENATE("Ausführung: ",VLOOKUP($E$3,Seminarliste,9))</f>
        <v>Ausführung: Bundesverband</v>
      </c>
      <c r="I4" s="353"/>
      <c r="J4" s="328" t="s">
        <v>79</v>
      </c>
      <c r="K4" s="329" t="s">
        <v>247</v>
      </c>
      <c r="L4" s="633" t="s">
        <v>285</v>
      </c>
      <c r="M4" s="320"/>
    </row>
    <row r="5" spans="1:13" ht="12.5" x14ac:dyDescent="0.25">
      <c r="A5" s="81" t="str">
        <f>VLOOKUP($E$3,Seminarliste,5)</f>
        <v>AO vom 26feb19, Curriculum von 2018, Lehr-Lern-Unterlagen 2020</v>
      </c>
      <c r="E5" s="77"/>
      <c r="F5" s="77"/>
      <c r="G5" s="81" t="str">
        <f>CONCATENATE("Umfang ",VLOOKUP($E$3,Seminarliste,6)," UE")</f>
        <v>Umfang 18 UE</v>
      </c>
      <c r="H5" s="87" t="str">
        <f>VLOOKUP($E$3,Seminarliste,10)</f>
        <v xml:space="preserve"> </v>
      </c>
      <c r="I5" s="354"/>
      <c r="J5" s="396"/>
      <c r="K5" s="396"/>
      <c r="L5" s="317" t="s">
        <v>285</v>
      </c>
      <c r="M5" s="318"/>
    </row>
    <row r="6" spans="1:13" s="233" customFormat="1" ht="5.5" x14ac:dyDescent="0.25">
      <c r="A6" s="312"/>
      <c r="B6" s="313"/>
      <c r="C6" s="313"/>
      <c r="D6" s="313"/>
      <c r="E6" s="313"/>
      <c r="F6" s="313"/>
      <c r="G6" s="312"/>
      <c r="H6" s="314"/>
      <c r="I6" s="355"/>
      <c r="J6" s="522"/>
      <c r="K6" s="522"/>
      <c r="L6" s="322"/>
      <c r="M6" s="323"/>
    </row>
    <row r="7" spans="1:13" ht="13" x14ac:dyDescent="0.25">
      <c r="A7" s="307" t="s">
        <v>485</v>
      </c>
      <c r="B7" s="77"/>
      <c r="C7" s="77"/>
      <c r="D7" s="77"/>
      <c r="E7" s="77"/>
      <c r="F7" s="77"/>
      <c r="G7" s="81"/>
      <c r="H7" s="87"/>
      <c r="I7" s="354"/>
      <c r="J7" s="394"/>
      <c r="K7" s="395"/>
      <c r="L7" s="317" t="s">
        <v>285</v>
      </c>
      <c r="M7" s="318"/>
    </row>
    <row r="8" spans="1:13" ht="26" customHeight="1" x14ac:dyDescent="0.25">
      <c r="A8" s="81"/>
      <c r="B8" s="860" t="s">
        <v>588</v>
      </c>
      <c r="C8" s="860"/>
      <c r="D8" s="860"/>
      <c r="E8" s="860"/>
      <c r="F8" s="860"/>
      <c r="G8" s="860"/>
      <c r="H8" s="860"/>
      <c r="I8" s="354"/>
      <c r="J8" s="394"/>
      <c r="K8" s="395"/>
      <c r="L8" s="317" t="s">
        <v>285</v>
      </c>
      <c r="M8" s="318"/>
    </row>
    <row r="9" spans="1:13" ht="13" x14ac:dyDescent="0.25">
      <c r="A9" s="307" t="s">
        <v>482</v>
      </c>
      <c r="B9" s="77"/>
      <c r="C9" s="77"/>
      <c r="D9" s="77"/>
      <c r="E9" s="77"/>
      <c r="F9" s="77"/>
      <c r="G9" s="81"/>
      <c r="H9" s="87"/>
      <c r="I9" s="354"/>
      <c r="J9" s="394"/>
      <c r="K9" s="395"/>
      <c r="L9" s="317" t="s">
        <v>285</v>
      </c>
      <c r="M9" s="318"/>
    </row>
    <row r="10" spans="1:13" ht="13" x14ac:dyDescent="0.25">
      <c r="A10" s="81"/>
      <c r="B10" s="77" t="s">
        <v>587</v>
      </c>
      <c r="C10" s="77"/>
      <c r="D10" s="77"/>
      <c r="E10" s="77"/>
      <c r="F10" s="77"/>
      <c r="G10" s="81"/>
      <c r="H10" s="87"/>
      <c r="I10" s="354"/>
      <c r="J10" s="394"/>
      <c r="K10" s="395"/>
      <c r="L10" s="317" t="s">
        <v>285</v>
      </c>
      <c r="M10" s="318"/>
    </row>
    <row r="11" spans="1:13" ht="13" x14ac:dyDescent="0.25">
      <c r="A11" s="307" t="s">
        <v>483</v>
      </c>
      <c r="B11" s="77"/>
      <c r="C11" s="77"/>
      <c r="D11" s="77"/>
      <c r="E11" s="77"/>
      <c r="F11" s="77"/>
      <c r="G11" s="81"/>
      <c r="H11" s="87"/>
      <c r="I11" s="354"/>
      <c r="J11" s="394"/>
      <c r="K11" s="395"/>
      <c r="L11" s="317" t="s">
        <v>285</v>
      </c>
      <c r="M11" s="318"/>
    </row>
    <row r="12" spans="1:13" ht="13" x14ac:dyDescent="0.25">
      <c r="A12" s="81"/>
      <c r="B12" s="937" t="s">
        <v>600</v>
      </c>
      <c r="C12" s="937"/>
      <c r="D12" s="937"/>
      <c r="E12" s="937"/>
      <c r="F12" s="937"/>
      <c r="G12" s="937"/>
      <c r="H12" s="937"/>
      <c r="I12" s="354"/>
      <c r="J12" s="394"/>
      <c r="K12" s="395"/>
      <c r="L12" s="317" t="s">
        <v>285</v>
      </c>
      <c r="M12" s="318"/>
    </row>
    <row r="13" spans="1:13" ht="13" x14ac:dyDescent="0.25">
      <c r="A13" s="81"/>
      <c r="B13" s="937" t="s">
        <v>604</v>
      </c>
      <c r="C13" s="937"/>
      <c r="D13" s="937"/>
      <c r="E13" s="937"/>
      <c r="F13" s="937"/>
      <c r="G13" s="937"/>
      <c r="H13" s="937"/>
      <c r="I13" s="354"/>
      <c r="J13" s="394"/>
      <c r="K13" s="395"/>
      <c r="L13" s="317" t="s">
        <v>285</v>
      </c>
      <c r="M13" s="318"/>
    </row>
    <row r="14" spans="1:13" ht="13" x14ac:dyDescent="0.25">
      <c r="A14" s="307" t="s">
        <v>320</v>
      </c>
      <c r="B14" s="77"/>
      <c r="C14" s="77"/>
      <c r="D14" s="77"/>
      <c r="E14" s="77"/>
      <c r="F14" s="77"/>
      <c r="G14" s="81"/>
      <c r="H14" s="87"/>
      <c r="I14" s="354"/>
      <c r="J14" s="394"/>
      <c r="K14" s="395"/>
      <c r="L14" s="317" t="s">
        <v>285</v>
      </c>
      <c r="M14" s="318"/>
    </row>
    <row r="15" spans="1:13" ht="13" x14ac:dyDescent="0.25">
      <c r="A15" s="12"/>
      <c r="B15" s="937"/>
      <c r="C15" s="937"/>
      <c r="D15" s="937"/>
      <c r="E15" s="937"/>
      <c r="F15" s="937"/>
      <c r="G15" s="937"/>
      <c r="H15" s="937"/>
      <c r="I15" s="354"/>
      <c r="J15" s="394"/>
      <c r="K15" s="395"/>
      <c r="L15" s="317" t="s">
        <v>285</v>
      </c>
      <c r="M15" s="318"/>
    </row>
    <row r="16" spans="1:13" ht="13" x14ac:dyDescent="0.25">
      <c r="A16" s="374" t="s">
        <v>486</v>
      </c>
      <c r="B16" s="81"/>
      <c r="C16" s="77"/>
      <c r="D16" s="77"/>
      <c r="E16" s="77"/>
      <c r="F16" s="77"/>
      <c r="G16" s="81"/>
      <c r="H16" s="87"/>
      <c r="I16" s="354"/>
      <c r="J16" s="394"/>
      <c r="K16" s="395"/>
      <c r="L16" s="317" t="s">
        <v>285</v>
      </c>
      <c r="M16" s="318"/>
    </row>
    <row r="17" spans="1:13" ht="13" x14ac:dyDescent="0.25">
      <c r="A17" s="12"/>
      <c r="B17" s="937" t="s">
        <v>578</v>
      </c>
      <c r="C17" s="937"/>
      <c r="D17" s="937"/>
      <c r="E17" s="937"/>
      <c r="F17" s="937"/>
      <c r="G17" s="937"/>
      <c r="H17" s="937"/>
      <c r="I17" s="354"/>
      <c r="J17" s="394"/>
      <c r="K17" s="395"/>
      <c r="L17" s="317" t="s">
        <v>285</v>
      </c>
      <c r="M17" s="318"/>
    </row>
    <row r="18" spans="1:13" s="233" customFormat="1" ht="6" thickBot="1" x14ac:dyDescent="0.3">
      <c r="A18" s="311"/>
      <c r="B18" s="312"/>
      <c r="C18" s="313"/>
      <c r="D18" s="313"/>
      <c r="E18" s="313"/>
      <c r="F18" s="313"/>
      <c r="G18" s="312"/>
      <c r="H18" s="314"/>
      <c r="I18" s="355"/>
      <c r="J18" s="397"/>
      <c r="K18" s="398"/>
      <c r="L18" s="322" t="s">
        <v>285</v>
      </c>
      <c r="M18" s="323"/>
    </row>
    <row r="19" spans="1:13" ht="13.5" thickTop="1" x14ac:dyDescent="0.25">
      <c r="A19" s="306" t="s">
        <v>481</v>
      </c>
      <c r="B19" s="302"/>
      <c r="C19" s="303"/>
      <c r="D19" s="303"/>
      <c r="E19" s="304"/>
      <c r="F19" s="304"/>
      <c r="G19" s="302"/>
      <c r="H19" s="305"/>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393"/>
      <c r="K20" s="393"/>
      <c r="L20" s="317" t="s">
        <v>285</v>
      </c>
      <c r="M20" s="318"/>
    </row>
    <row r="21" spans="1:13" ht="16" customHeight="1" thickBot="1" x14ac:dyDescent="0.3">
      <c r="A21" s="18" t="s">
        <v>215</v>
      </c>
      <c r="B21" s="91"/>
      <c r="C21" s="92" t="s">
        <v>161</v>
      </c>
      <c r="D21" s="93"/>
      <c r="E21" s="310" t="s">
        <v>78</v>
      </c>
      <c r="F21" s="93" t="s">
        <v>330</v>
      </c>
      <c r="G21" s="95" t="s">
        <v>162</v>
      </c>
      <c r="H21" s="95" t="s">
        <v>248</v>
      </c>
      <c r="I21" s="357"/>
      <c r="J21" s="393"/>
      <c r="K21" s="393"/>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7" t="str">
        <f t="shared" ref="E23:E31" si="0">VLOOKUP(J23,Anerkennung,2)</f>
        <v>Routine</v>
      </c>
      <c r="F23" s="38" t="str">
        <f t="shared" ref="F23:F31" si="1">VLOOKUP(J23,Anerkennung,4)</f>
        <v>A</v>
      </c>
      <c r="G23" s="39" t="str">
        <f t="shared" ref="G23:G31" si="2">VLOOKUP(J23,Anerkennung,3)</f>
        <v>Nachweis des Abschlusses der Qualifizierung</v>
      </c>
      <c r="H23" s="40" t="str">
        <f t="shared" ref="H23:H31" si="3">VLOOKUP(K23,Auflagen,2)</f>
        <v>Empfehlung: die nicht bekanntnen Inhalte (z. B. die Spezifika des Landes-KatS und des DRK-Landesverbandes) sind im Nachgang zur Anerkennung, aber vor einem Einsatz, zu vermitteln.</v>
      </c>
      <c r="I23" s="359"/>
      <c r="J23" s="334">
        <v>1</v>
      </c>
      <c r="K23" s="340">
        <v>1</v>
      </c>
      <c r="L23" s="317" t="s">
        <v>285</v>
      </c>
      <c r="M23" s="318"/>
    </row>
    <row r="24" spans="1:13" ht="39.5" thickBot="1" x14ac:dyDescent="0.3">
      <c r="A24" s="31" t="s">
        <v>165</v>
      </c>
      <c r="B24" s="41" t="s">
        <v>229</v>
      </c>
      <c r="C24" s="909" t="s">
        <v>228</v>
      </c>
      <c r="D24" s="909"/>
      <c r="E24" s="43" t="str">
        <f t="shared" si="0"/>
        <v>Routine</v>
      </c>
      <c r="F24" s="44" t="str">
        <f t="shared" si="1"/>
        <v>A</v>
      </c>
      <c r="G24" s="42" t="str">
        <f t="shared" si="2"/>
        <v>Nachweis des Inhaltes und des Abschlusses der Qualifizierung</v>
      </c>
      <c r="H24" s="45" t="str">
        <f t="shared" si="3"/>
        <v>Die nicht bekannten Inhalte (z. B. die Spezifika des Landes-KatS und des DRK-Landesverbandes) sind im Nachgang zur Anerkennung, aber vor einem Einsatz, zu vermitteln.</v>
      </c>
      <c r="I24" s="359"/>
      <c r="J24" s="339">
        <v>7</v>
      </c>
      <c r="K24" s="340">
        <v>2</v>
      </c>
      <c r="L24" s="317" t="s">
        <v>285</v>
      </c>
      <c r="M24" s="318"/>
    </row>
    <row r="25" spans="1:13" ht="38" customHeight="1" thickBot="1" x14ac:dyDescent="0.3">
      <c r="A25" s="21" t="s">
        <v>166</v>
      </c>
      <c r="B25" s="910" t="s">
        <v>255</v>
      </c>
      <c r="C25" s="911"/>
      <c r="D25" s="911"/>
      <c r="E25" s="47" t="str">
        <f t="shared" si="0"/>
        <v>Auflagen</v>
      </c>
      <c r="F25" s="48" t="str">
        <f t="shared" si="1"/>
        <v>B</v>
      </c>
      <c r="G25" s="46" t="str">
        <f t="shared" si="2"/>
        <v>Nachweis des Inhaltes und des Abschlusses der Qualifizierung</v>
      </c>
      <c r="H25" s="49" t="str">
        <f t="shared" si="3"/>
        <v>Sofern der im o.g. Curriculum beschriebene Mindestinhalt erfüllt wurde; ggf. mit der Auflage der Vermittlung der Spezifika des Landes-KatS und des DRK-Landesverbandes, sowie einer Prüfung,</v>
      </c>
      <c r="I25" s="359"/>
      <c r="J25" s="339">
        <v>4</v>
      </c>
      <c r="K25" s="340">
        <v>3</v>
      </c>
      <c r="L25" s="317" t="s">
        <v>285</v>
      </c>
      <c r="M25" s="318"/>
    </row>
    <row r="26" spans="1:13" ht="38" customHeight="1" thickBot="1" x14ac:dyDescent="0.3">
      <c r="A26" s="21" t="s">
        <v>168</v>
      </c>
      <c r="B26" s="912" t="s">
        <v>169</v>
      </c>
      <c r="C26" s="912"/>
      <c r="D26" s="912"/>
      <c r="E26" s="47" t="str">
        <f t="shared" si="0"/>
        <v>Auflagen</v>
      </c>
      <c r="F26" s="48" t="str">
        <f t="shared" si="1"/>
        <v>B</v>
      </c>
      <c r="G26" s="46" t="str">
        <f t="shared" si="2"/>
        <v>Nachweis des Inhaltes und des Abschlusses der Qualifizierung</v>
      </c>
      <c r="H26" s="49" t="str">
        <f t="shared" si="3"/>
        <v>Sofern der im o.g. Curriculum beschriebene Mindestinhalt erfüllt wurde, mit der Auflage der Vermittlung der Spezifika des Landes-KatS und des DRK-Landesverbandes; sowie ggf. einer Prüfung.</v>
      </c>
      <c r="I26" s="359"/>
      <c r="J26" s="339">
        <v>4</v>
      </c>
      <c r="K26" s="340">
        <v>4</v>
      </c>
      <c r="L26" s="317" t="s">
        <v>285</v>
      </c>
      <c r="M26" s="318"/>
    </row>
    <row r="27" spans="1:13" ht="13" x14ac:dyDescent="0.25">
      <c r="A27" s="913" t="s">
        <v>170</v>
      </c>
      <c r="B27" s="916" t="s">
        <v>171</v>
      </c>
      <c r="C27" s="50">
        <v>1</v>
      </c>
      <c r="D27" s="51" t="s">
        <v>109</v>
      </c>
      <c r="E27" s="923" t="str">
        <f t="shared" si="0"/>
        <v>Auflagen</v>
      </c>
      <c r="F27" s="925" t="str">
        <f t="shared" si="1"/>
        <v>B</v>
      </c>
      <c r="G27" s="916" t="str">
        <f t="shared" si="2"/>
        <v>Nachweis des Inhaltes und des Abschlusses der Qualifizierung</v>
      </c>
      <c r="H27" s="927" t="str">
        <f t="shared" si="3"/>
        <v>Sofern der im o.g. Curriculum beschriebene Mindestinhalt erfüllt wurde, mit der Auflage der Vermittlung der Spezifika des Landes-KatS und des DRK-Landesverbandes; sowie ggf. einer Prüfung.</v>
      </c>
      <c r="I27" s="359"/>
      <c r="J27" s="940">
        <v>4</v>
      </c>
      <c r="K27" s="944">
        <v>4</v>
      </c>
      <c r="L27" s="317" t="s">
        <v>285</v>
      </c>
      <c r="M27" s="318"/>
    </row>
    <row r="28" spans="1:13" ht="13" x14ac:dyDescent="0.25">
      <c r="A28" s="914"/>
      <c r="B28" s="917"/>
      <c r="C28" s="54">
        <v>2</v>
      </c>
      <c r="D28" s="55" t="s">
        <v>115</v>
      </c>
      <c r="E28" s="929"/>
      <c r="F28" s="930"/>
      <c r="G28" s="917"/>
      <c r="H28" s="931"/>
      <c r="I28" s="359"/>
      <c r="J28" s="948"/>
      <c r="K28" s="949"/>
      <c r="L28" s="317" t="s">
        <v>285</v>
      </c>
      <c r="M28" s="318"/>
    </row>
    <row r="29" spans="1:13" ht="13.5" thickBot="1" x14ac:dyDescent="0.3">
      <c r="A29" s="915"/>
      <c r="B29" s="910"/>
      <c r="C29" s="56">
        <v>3</v>
      </c>
      <c r="D29" s="57" t="s">
        <v>104</v>
      </c>
      <c r="E29" s="924"/>
      <c r="F29" s="926"/>
      <c r="G29" s="910"/>
      <c r="H29" s="928"/>
      <c r="I29" s="359"/>
      <c r="J29" s="941"/>
      <c r="K29" s="945"/>
      <c r="L29" s="317" t="s">
        <v>285</v>
      </c>
      <c r="M29" s="318"/>
    </row>
    <row r="30" spans="1:13" s="2" customFormat="1" ht="38" customHeight="1" thickBot="1" x14ac:dyDescent="0.3">
      <c r="A30" s="21" t="s">
        <v>176</v>
      </c>
      <c r="B30" s="58" t="s">
        <v>223</v>
      </c>
      <c r="C30" s="933" t="s">
        <v>254</v>
      </c>
      <c r="D30" s="910"/>
      <c r="E30" s="60" t="str">
        <f t="shared" si="0"/>
        <v>Prüfung</v>
      </c>
      <c r="F30" s="61" t="str">
        <f t="shared" si="1"/>
        <v>B</v>
      </c>
      <c r="G30" s="62" t="str">
        <f t="shared" si="2"/>
        <v>Detailierter Nachweis des Inhaltes der Qualifizierung und des Abschlusses</v>
      </c>
      <c r="H30" s="63" t="str">
        <f t="shared" si="3"/>
        <v>Sofern in Umfang und Inhalt mit unserer Qualifizierung vergleichbar oder höherwertiger; ggf. mit der Auflage der Vermittlung der Spezifika des Landes-KatS und des DRK-Landesverbandes, oder einer Prüfung.</v>
      </c>
      <c r="I30" s="359"/>
      <c r="J30" s="339">
        <v>5</v>
      </c>
      <c r="K30" s="346">
        <v>5</v>
      </c>
      <c r="L30" s="332" t="s">
        <v>285</v>
      </c>
      <c r="M30" s="333"/>
    </row>
    <row r="31" spans="1:13" s="2" customFormat="1" ht="19" customHeight="1" x14ac:dyDescent="0.25">
      <c r="A31" s="22" t="s">
        <v>177</v>
      </c>
      <c r="B31" s="916" t="s">
        <v>216</v>
      </c>
      <c r="C31" s="64">
        <v>1</v>
      </c>
      <c r="D31" s="65" t="s">
        <v>218</v>
      </c>
      <c r="E31" s="923" t="str">
        <f t="shared" si="0"/>
        <v>Beurteil ung</v>
      </c>
      <c r="F31" s="925" t="str">
        <f t="shared" si="1"/>
        <v>C</v>
      </c>
      <c r="G31" s="916" t="str">
        <f t="shared" si="2"/>
        <v>Detailierter Nachweis der gemachten Praxiserfahrungen.</v>
      </c>
      <c r="H31" s="927" t="str">
        <f t="shared" si="3"/>
        <v>Die Anerkennung ist nur möglich, wenn die gemachte Erfahrungen dem Umfang und Inhalt unserer Qualifizierung entsprechen oder höherwertig sind; ggf. mit einer Prüfung.</v>
      </c>
      <c r="I31" s="359"/>
      <c r="J31" s="939">
        <v>6</v>
      </c>
      <c r="K31" s="856">
        <v>8</v>
      </c>
      <c r="L31" s="332" t="s">
        <v>285</v>
      </c>
      <c r="M31" s="333"/>
    </row>
    <row r="32" spans="1:13" s="2" customFormat="1" ht="19" customHeight="1" thickBot="1" x14ac:dyDescent="0.3">
      <c r="A32" s="21"/>
      <c r="B32" s="910"/>
      <c r="C32" s="66">
        <v>2</v>
      </c>
      <c r="D32" s="46" t="s">
        <v>219</v>
      </c>
      <c r="E32" s="924"/>
      <c r="F32" s="926"/>
      <c r="G32" s="910"/>
      <c r="H32" s="928"/>
      <c r="I32" s="359"/>
      <c r="J32" s="939"/>
      <c r="K32" s="856"/>
      <c r="L32" s="332" t="s">
        <v>285</v>
      </c>
      <c r="M32" s="333"/>
    </row>
    <row r="33" spans="1:13" s="2" customFormat="1" ht="39" x14ac:dyDescent="0.25">
      <c r="A33" s="913" t="s">
        <v>179</v>
      </c>
      <c r="B33" s="916" t="s">
        <v>180</v>
      </c>
      <c r="C33" s="64">
        <v>1</v>
      </c>
      <c r="D33" s="67" t="s">
        <v>181</v>
      </c>
      <c r="E33" s="68" t="str">
        <f>VLOOKUP(J33,Anerkennung,2)</f>
        <v>Routine</v>
      </c>
      <c r="F33" s="69" t="str">
        <f>VLOOKUP(J33,Anerkennung,4)</f>
        <v>A</v>
      </c>
      <c r="G33" s="67" t="str">
        <f>VLOOKUP(J33,Anerkennung,3)</f>
        <v>Nachweis der erfolgten Anerkennung</v>
      </c>
      <c r="H33" s="70" t="str">
        <f>VLOOKUP(K33,Auflagen,2)</f>
        <v>Nur möglich diese sich auf das o.g. Curriculum bezieht; ggf. mit Auflage der Vermittlung der aktuellen Spezifika des Landes-KatS und des DRK-Landesverbandes.</v>
      </c>
      <c r="I33" s="359"/>
      <c r="J33" s="339">
        <v>8</v>
      </c>
      <c r="K33" s="346">
        <v>6</v>
      </c>
      <c r="L33" s="332" t="s">
        <v>285</v>
      </c>
      <c r="M33" s="333"/>
    </row>
    <row r="34" spans="1:13" s="2" customFormat="1" ht="39.5" thickBot="1" x14ac:dyDescent="0.3">
      <c r="A34" s="915"/>
      <c r="B34" s="910"/>
      <c r="C34" s="66">
        <v>2</v>
      </c>
      <c r="D34" s="71" t="s">
        <v>194</v>
      </c>
      <c r="E34" s="72" t="str">
        <f>VLOOKUP(J34,Anerkennung,2)</f>
        <v>Routine</v>
      </c>
      <c r="F34" s="73" t="str">
        <f>VLOOKUP(J34,Anerkennung,4)</f>
        <v>A</v>
      </c>
      <c r="G34" s="74" t="str">
        <f>VLOOKUP(J34,Anerkennung,3)</f>
        <v>Nachweis des Abschlusses der Qualifizierung</v>
      </c>
      <c r="H34" s="75" t="str">
        <f>VLOOKUP(K34,Auflagen,2)</f>
        <v>Empfehlung: die nicht bekanntnen Inhalte (z. B. die Spezifika des Landes-KatS und des DRK-Landesverbandes) sind im Nachgang zur Anerkennung, aber vor einem Einsatz, zu vermitteln.</v>
      </c>
      <c r="I34" s="359"/>
      <c r="J34" s="339">
        <v>1</v>
      </c>
      <c r="K34" s="346">
        <v>1</v>
      </c>
      <c r="L34" s="332" t="s">
        <v>285</v>
      </c>
      <c r="M34" s="333"/>
    </row>
    <row r="35" spans="1:13" s="2" customFormat="1" ht="15.5" x14ac:dyDescent="0.25">
      <c r="A35" s="9" t="s">
        <v>221</v>
      </c>
      <c r="B35" s="76"/>
      <c r="C35" s="76"/>
      <c r="D35" s="37"/>
      <c r="E35" s="37"/>
      <c r="F35" s="38"/>
      <c r="G35" s="39"/>
      <c r="H35" s="40"/>
      <c r="I35" s="359"/>
      <c r="J35" s="347"/>
      <c r="K35" s="348"/>
      <c r="L35" s="332" t="s">
        <v>285</v>
      </c>
      <c r="M35" s="333"/>
    </row>
    <row r="36" spans="1:13" ht="38" customHeight="1" thickBot="1" x14ac:dyDescent="0.3">
      <c r="A36" s="27" t="s">
        <v>182</v>
      </c>
      <c r="B36" s="74" t="s">
        <v>183</v>
      </c>
      <c r="C36" s="932" t="s">
        <v>254</v>
      </c>
      <c r="D36" s="932"/>
      <c r="E36" s="72" t="str">
        <f>VLOOKUP(J36,Anerkennung,2)</f>
        <v>Prüfung</v>
      </c>
      <c r="F36" s="73" t="str">
        <f>VLOOKUP(J36,Anerkennung,4)</f>
        <v>B</v>
      </c>
      <c r="G36" s="74" t="str">
        <f>VLOOKUP(J36,Anerkennung,3)</f>
        <v>Detailierter Nachweis des Inhaltes der Qualifizierung und des Abschlusses</v>
      </c>
      <c r="H36" s="75" t="str">
        <f>VLOOKUP(K36,Auflagen,2)</f>
        <v>Die Anerkennung ist nur möglich, wenn die erfolgte Qualifikation im Umfang und im Inhalt unserer Qualifizierung entspricht oder höherwertiger ist; ggf. mit einer Prüfung.</v>
      </c>
      <c r="I36" s="359"/>
      <c r="J36" s="339">
        <v>5</v>
      </c>
      <c r="K36" s="346">
        <v>7</v>
      </c>
      <c r="L36" s="317" t="s">
        <v>285</v>
      </c>
      <c r="M36" s="318"/>
    </row>
    <row r="37" spans="1:13" s="2" customFormat="1" ht="38" customHeight="1" thickBot="1" x14ac:dyDescent="0.3">
      <c r="A37" s="28" t="s">
        <v>184</v>
      </c>
      <c r="B37" s="62" t="s">
        <v>216</v>
      </c>
      <c r="C37" s="933" t="s">
        <v>254</v>
      </c>
      <c r="D37" s="933"/>
      <c r="E37" s="60" t="str">
        <f>VLOOKUP(J37,Anerkennung,2)</f>
        <v>Beurteil ung</v>
      </c>
      <c r="F37" s="61" t="str">
        <f>VLOOKUP(J37,Anerkennung,4)</f>
        <v>C</v>
      </c>
      <c r="G37" s="62" t="str">
        <f>VLOOKUP(J37,Anerkennung,3)</f>
        <v>Detailierter Nachweis der gemachten Praxiserfahrungen.</v>
      </c>
      <c r="H37" s="63" t="str">
        <f>VLOOKUP(K37,Auflagen,2)</f>
        <v>Die Anerkennung ist nur möglich, wenn die gemachte Erfahrungen dem Umfang und Inhalt unserer Qualifizierung entsprechen oder höherwertig sind; ggf. mit einer Prüfung.</v>
      </c>
      <c r="I37" s="359"/>
      <c r="J37" s="339">
        <v>6</v>
      </c>
      <c r="K37" s="346">
        <v>8</v>
      </c>
      <c r="L37" s="332" t="s">
        <v>285</v>
      </c>
      <c r="M37" s="333"/>
    </row>
    <row r="38" spans="1:13" ht="12.5" x14ac:dyDescent="0.25">
      <c r="A38" s="318"/>
      <c r="B38" s="363"/>
      <c r="C38" s="363"/>
      <c r="D38" s="364"/>
      <c r="E38" s="364"/>
      <c r="F38" s="364"/>
      <c r="G38" s="364"/>
      <c r="H38" s="364"/>
      <c r="I38" s="318"/>
      <c r="J38" s="318"/>
      <c r="K38" s="318"/>
      <c r="L38" s="317"/>
      <c r="M38" s="318"/>
    </row>
    <row r="39" spans="1:13" ht="12.5" x14ac:dyDescent="0.25">
      <c r="A39" s="318"/>
      <c r="B39" s="363"/>
      <c r="C39" s="363"/>
      <c r="D39" s="364"/>
      <c r="E39" s="364"/>
      <c r="F39" s="364"/>
      <c r="G39" s="364"/>
      <c r="H39" s="364"/>
      <c r="I39" s="318"/>
      <c r="J39" s="318"/>
      <c r="K39" s="318"/>
      <c r="L39" s="317"/>
      <c r="M39" s="318"/>
    </row>
    <row r="40" spans="1:13" ht="12.5" x14ac:dyDescent="0.25">
      <c r="B40" s="77"/>
      <c r="C40" s="77"/>
      <c r="I40" s="82"/>
      <c r="J40" s="82"/>
      <c r="K40" s="82"/>
      <c r="L40" s="82"/>
      <c r="M40" s="82"/>
    </row>
    <row r="41" spans="1:13" ht="12.5" x14ac:dyDescent="0.25">
      <c r="B41" s="77"/>
      <c r="C41" s="77"/>
    </row>
    <row r="42" spans="1:13" ht="12.5" x14ac:dyDescent="0.25">
      <c r="B42" s="77"/>
      <c r="C42" s="77"/>
    </row>
  </sheetData>
  <sheetProtection algorithmName="SHA-512" hashValue="FsjnNqgPvQh6Sy7r3F6NOO/9G5HbtC4kFShaMw8QCo10DMv+AWNnyIJ8IepE4TrmBKLB2G5UGuzEfXWsWaIVbQ==" saltValue="OW1iZMcbG6jyzszEsysKyA==" spinCount="100000" sheet="1" objects="1" scenarios="1"/>
  <mergeCells count="28">
    <mergeCell ref="B15:H15"/>
    <mergeCell ref="B17:H17"/>
    <mergeCell ref="B8:H8"/>
    <mergeCell ref="B13:H13"/>
    <mergeCell ref="B12:H12"/>
    <mergeCell ref="A27:A29"/>
    <mergeCell ref="B27:B29"/>
    <mergeCell ref="J27:J29"/>
    <mergeCell ref="K27:K29"/>
    <mergeCell ref="J31:J32"/>
    <mergeCell ref="K31:K32"/>
    <mergeCell ref="G31:G32"/>
    <mergeCell ref="H31:H32"/>
    <mergeCell ref="G27:G29"/>
    <mergeCell ref="H27:H29"/>
    <mergeCell ref="C24:D24"/>
    <mergeCell ref="B25:D25"/>
    <mergeCell ref="B26:D26"/>
    <mergeCell ref="E31:E32"/>
    <mergeCell ref="F31:F32"/>
    <mergeCell ref="E27:E29"/>
    <mergeCell ref="F27:F29"/>
    <mergeCell ref="A33:A34"/>
    <mergeCell ref="B33:B34"/>
    <mergeCell ref="C36:D36"/>
    <mergeCell ref="C37:D37"/>
    <mergeCell ref="C30:D30"/>
    <mergeCell ref="B31:B32"/>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96C78-CEC8-4084-9397-81386726270F}">
  <sheetPr>
    <tabColor theme="0"/>
  </sheetPr>
  <dimension ref="A1:M43"/>
  <sheetViews>
    <sheetView showGridLines="0" zoomScaleNormal="100" zoomScaleSheetLayoutView="180" zoomScalePageLayoutView="90" workbookViewId="0">
      <selection activeCell="A16" sqref="A16:XFD17"/>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Verbandführer*in</v>
      </c>
      <c r="B3" s="83"/>
      <c r="E3" s="84" t="s">
        <v>65</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Qualifizierung Leitungs- und Führungskräfte</v>
      </c>
      <c r="E4" s="85"/>
      <c r="F4" s="86" t="s">
        <v>438</v>
      </c>
      <c r="G4" s="87">
        <f>VLOOKUP($E$3,Seminarliste,8)</f>
        <v>46095</v>
      </c>
      <c r="H4" s="87" t="str">
        <f>CONCATENATE("Ausführung: ",VLOOKUP($E$3,Seminarliste,9))</f>
        <v>Ausführung: Bundesverband</v>
      </c>
      <c r="I4" s="353"/>
      <c r="J4" s="328" t="s">
        <v>79</v>
      </c>
      <c r="K4" s="329" t="s">
        <v>247</v>
      </c>
      <c r="L4" s="317" t="s">
        <v>286</v>
      </c>
      <c r="M4" s="320"/>
    </row>
    <row r="5" spans="1:13" ht="12.5" x14ac:dyDescent="0.25">
      <c r="A5" s="81" t="str">
        <f>VLOOKUP($E$3,Seminarliste,5)</f>
        <v>VR vom 11okt20; analog Curriculum der BABZ</v>
      </c>
      <c r="E5" s="77"/>
      <c r="F5" s="77"/>
      <c r="G5" s="81" t="str">
        <f>CONCATENATE("Umfang ",VLOOKUP($E$3,Seminarliste,6)," UE")</f>
        <v>Umfang 35 UE</v>
      </c>
      <c r="H5" s="87" t="str">
        <f>VLOOKUP($E$3,Seminarliste,10)</f>
        <v xml:space="preserve"> </v>
      </c>
      <c r="I5" s="354"/>
      <c r="J5" s="396"/>
      <c r="K5" s="396"/>
      <c r="L5" s="317"/>
      <c r="M5" s="318"/>
    </row>
    <row r="6" spans="1:13" s="233" customFormat="1" ht="5.5" x14ac:dyDescent="0.25">
      <c r="A6" s="312"/>
      <c r="B6" s="313"/>
      <c r="C6" s="313"/>
      <c r="D6" s="313"/>
      <c r="E6" s="313"/>
      <c r="F6" s="313"/>
      <c r="G6" s="312"/>
      <c r="H6" s="314"/>
      <c r="I6" s="355"/>
      <c r="J6" s="522"/>
      <c r="K6" s="522"/>
      <c r="L6" s="322"/>
      <c r="M6" s="323"/>
    </row>
    <row r="7" spans="1:13" ht="13" x14ac:dyDescent="0.25">
      <c r="A7" s="641" t="s">
        <v>485</v>
      </c>
      <c r="B7" s="90"/>
      <c r="C7" s="90"/>
      <c r="D7" s="90"/>
      <c r="E7" s="90"/>
      <c r="F7" s="90"/>
      <c r="G7" s="117"/>
      <c r="H7" s="642"/>
      <c r="I7" s="354"/>
      <c r="J7" s="394"/>
      <c r="K7" s="395"/>
      <c r="L7" s="317" t="s">
        <v>285</v>
      </c>
      <c r="M7" s="318"/>
    </row>
    <row r="8" spans="1:13" ht="13" x14ac:dyDescent="0.25">
      <c r="A8" s="117"/>
      <c r="B8" s="917" t="s">
        <v>573</v>
      </c>
      <c r="C8" s="917"/>
      <c r="D8" s="917"/>
      <c r="E8" s="917"/>
      <c r="F8" s="917"/>
      <c r="G8" s="917"/>
      <c r="H8" s="917"/>
      <c r="I8" s="354"/>
      <c r="J8" s="394"/>
      <c r="K8" s="395"/>
      <c r="L8" s="317" t="s">
        <v>285</v>
      </c>
      <c r="M8" s="318"/>
    </row>
    <row r="9" spans="1:13" ht="13" x14ac:dyDescent="0.25">
      <c r="A9" s="641" t="s">
        <v>482</v>
      </c>
      <c r="B9" s="90"/>
      <c r="C9" s="90"/>
      <c r="D9" s="90"/>
      <c r="E9" s="90"/>
      <c r="F9" s="90"/>
      <c r="G9" s="117"/>
      <c r="H9" s="642"/>
      <c r="I9" s="354"/>
      <c r="J9" s="394"/>
      <c r="K9" s="395"/>
      <c r="L9" s="317" t="s">
        <v>285</v>
      </c>
      <c r="M9" s="318"/>
    </row>
    <row r="10" spans="1:13" ht="26" customHeight="1" x14ac:dyDescent="0.25">
      <c r="A10" s="117"/>
      <c r="B10" s="917" t="s">
        <v>574</v>
      </c>
      <c r="C10" s="917"/>
      <c r="D10" s="917"/>
      <c r="E10" s="917"/>
      <c r="F10" s="917"/>
      <c r="G10" s="917"/>
      <c r="H10" s="917"/>
      <c r="I10" s="354"/>
      <c r="J10" s="394"/>
      <c r="K10" s="395"/>
      <c r="L10" s="317" t="s">
        <v>285</v>
      </c>
      <c r="M10" s="318"/>
    </row>
    <row r="11" spans="1:13" ht="13" x14ac:dyDescent="0.25">
      <c r="A11" s="641" t="s">
        <v>483</v>
      </c>
      <c r="B11" s="90"/>
      <c r="C11" s="90"/>
      <c r="D11" s="90"/>
      <c r="E11" s="90"/>
      <c r="F11" s="90"/>
      <c r="G11" s="117"/>
      <c r="H11" s="642"/>
      <c r="I11" s="354"/>
      <c r="J11" s="394"/>
      <c r="K11" s="395"/>
      <c r="L11" s="317" t="s">
        <v>285</v>
      </c>
      <c r="M11" s="318"/>
    </row>
    <row r="12" spans="1:13" ht="13" x14ac:dyDescent="0.25">
      <c r="A12" s="117"/>
      <c r="B12" s="972" t="s">
        <v>633</v>
      </c>
      <c r="C12" s="972"/>
      <c r="D12" s="972"/>
      <c r="E12" s="972"/>
      <c r="F12" s="972"/>
      <c r="G12" s="972"/>
      <c r="H12" s="972"/>
      <c r="I12" s="354"/>
      <c r="J12" s="394"/>
      <c r="K12" s="395"/>
      <c r="L12" s="317"/>
      <c r="M12" s="318"/>
    </row>
    <row r="13" spans="1:13" ht="13" customHeight="1" x14ac:dyDescent="0.25">
      <c r="A13" s="117"/>
      <c r="B13" s="972" t="s">
        <v>644</v>
      </c>
      <c r="C13" s="972"/>
      <c r="D13" s="972"/>
      <c r="E13" s="972"/>
      <c r="F13" s="972"/>
      <c r="G13" s="972"/>
      <c r="H13" s="972"/>
      <c r="I13" s="354"/>
      <c r="J13" s="394"/>
      <c r="K13" s="395"/>
      <c r="L13" s="317" t="s">
        <v>285</v>
      </c>
      <c r="M13" s="318"/>
    </row>
    <row r="14" spans="1:13" ht="13" x14ac:dyDescent="0.25">
      <c r="A14" s="641" t="s">
        <v>320</v>
      </c>
      <c r="B14" s="90"/>
      <c r="C14" s="90"/>
      <c r="D14" s="90"/>
      <c r="E14" s="90"/>
      <c r="F14" s="90"/>
      <c r="G14" s="117"/>
      <c r="H14" s="642"/>
      <c r="I14" s="354"/>
      <c r="J14" s="394"/>
      <c r="K14" s="395"/>
      <c r="L14" s="317"/>
      <c r="M14" s="318"/>
    </row>
    <row r="15" spans="1:13" ht="13" x14ac:dyDescent="0.25">
      <c r="A15" s="643"/>
      <c r="B15" s="917" t="s">
        <v>565</v>
      </c>
      <c r="C15" s="917"/>
      <c r="D15" s="917"/>
      <c r="E15" s="917"/>
      <c r="F15" s="917"/>
      <c r="G15" s="917"/>
      <c r="H15" s="917"/>
      <c r="I15" s="354"/>
      <c r="J15" s="394"/>
      <c r="K15" s="395"/>
      <c r="L15" s="317" t="s">
        <v>285</v>
      </c>
      <c r="M15" s="318"/>
    </row>
    <row r="16" spans="1:13" ht="13" x14ac:dyDescent="0.25">
      <c r="A16" s="644" t="s">
        <v>486</v>
      </c>
      <c r="B16" s="117"/>
      <c r="C16" s="89"/>
      <c r="D16" s="89"/>
      <c r="E16" s="90"/>
      <c r="F16" s="90"/>
      <c r="G16" s="117"/>
      <c r="H16" s="642"/>
      <c r="I16" s="356"/>
      <c r="J16" s="393"/>
      <c r="K16" s="393"/>
      <c r="L16" s="317" t="s">
        <v>285</v>
      </c>
      <c r="M16" s="318"/>
    </row>
    <row r="17" spans="1:13" ht="16" customHeight="1" x14ac:dyDescent="0.25">
      <c r="A17" s="643"/>
      <c r="B17" s="117" t="s">
        <v>566</v>
      </c>
      <c r="C17" s="89"/>
      <c r="D17" s="89"/>
      <c r="E17" s="90"/>
      <c r="F17" s="90"/>
      <c r="G17" s="117"/>
      <c r="H17" s="642"/>
      <c r="I17" s="357"/>
      <c r="J17" s="393"/>
      <c r="K17" s="393"/>
      <c r="L17" s="317" t="s">
        <v>285</v>
      </c>
      <c r="M17" s="318"/>
    </row>
    <row r="18" spans="1:13" s="233" customFormat="1" ht="6" thickBot="1" x14ac:dyDescent="0.3">
      <c r="A18" s="645"/>
      <c r="B18" s="432"/>
      <c r="C18" s="429"/>
      <c r="D18" s="429"/>
      <c r="E18" s="429"/>
      <c r="F18" s="429"/>
      <c r="G18" s="432"/>
      <c r="H18" s="646"/>
      <c r="I18" s="355"/>
      <c r="J18" s="397"/>
      <c r="K18" s="398"/>
      <c r="L18" s="322" t="s">
        <v>285</v>
      </c>
      <c r="M18" s="323"/>
    </row>
    <row r="19" spans="1:13" ht="13.5" thickTop="1" x14ac:dyDescent="0.25">
      <c r="A19" s="306" t="s">
        <v>481</v>
      </c>
      <c r="B19" s="302"/>
      <c r="C19" s="303"/>
      <c r="D19" s="303"/>
      <c r="E19" s="304"/>
      <c r="F19" s="304"/>
      <c r="G19" s="302"/>
      <c r="H19" s="305"/>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393"/>
      <c r="K20" s="393"/>
      <c r="L20" s="317" t="s">
        <v>285</v>
      </c>
      <c r="M20" s="318"/>
    </row>
    <row r="21" spans="1:13" ht="16" customHeight="1" thickBot="1" x14ac:dyDescent="0.3">
      <c r="A21" s="18" t="s">
        <v>215</v>
      </c>
      <c r="B21" s="91"/>
      <c r="C21" s="92" t="s">
        <v>161</v>
      </c>
      <c r="D21" s="93"/>
      <c r="E21" s="310" t="s">
        <v>78</v>
      </c>
      <c r="F21" s="93" t="s">
        <v>330</v>
      </c>
      <c r="G21" s="95" t="s">
        <v>162</v>
      </c>
      <c r="H21" s="95" t="s">
        <v>248</v>
      </c>
      <c r="I21" s="357"/>
      <c r="J21" s="393"/>
      <c r="K21" s="393"/>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7" t="str">
        <f t="shared" ref="E23:E28" si="0">VLOOKUP(J23,Anerkennung,2)</f>
        <v>Standart</v>
      </c>
      <c r="F23" s="38" t="str">
        <f t="shared" ref="F23:F28" si="1">VLOOKUP(J23,Anerkennung,4)</f>
        <v>A</v>
      </c>
      <c r="G23" s="39" t="str">
        <f t="shared" ref="G23:G28" si="2">VLOOKUP(J23,Anerkennung,3)</f>
        <v>Nachweis des Inhaltes und des Abschlusses der Qualifizierung</v>
      </c>
      <c r="H23" s="40" t="str">
        <f>VLOOKUP(K23,Auflagen,2)</f>
        <v>Empfehlung: die nicht bekanntnen Inhalte (z. B. die Spezifika des Landes-KatS und des DRK-Landesverbandes) sind im Nachgang zur Anerkennung, aber vor einem Einsatz, zu vermitteln.</v>
      </c>
      <c r="I23" s="359"/>
      <c r="J23" s="334">
        <v>3</v>
      </c>
      <c r="K23" s="335">
        <v>1</v>
      </c>
      <c r="L23" s="317" t="s">
        <v>285</v>
      </c>
      <c r="M23" s="318"/>
    </row>
    <row r="24" spans="1:13" ht="39.5" thickBot="1" x14ac:dyDescent="0.3">
      <c r="A24" s="31" t="s">
        <v>165</v>
      </c>
      <c r="B24" s="41" t="s">
        <v>229</v>
      </c>
      <c r="C24" s="909" t="s">
        <v>228</v>
      </c>
      <c r="D24" s="909"/>
      <c r="E24" s="43" t="str">
        <f t="shared" si="0"/>
        <v>Standart</v>
      </c>
      <c r="F24" s="44" t="str">
        <f t="shared" si="1"/>
        <v>A</v>
      </c>
      <c r="G24" s="42" t="str">
        <f t="shared" si="2"/>
        <v>Nachweis des Inhaltes und des Abschlusses der Qualifizierung</v>
      </c>
      <c r="H24" s="45" t="str">
        <f>VLOOKUP(K24,Auflagen,2)</f>
        <v>Die nicht bekannten Inhalte (z. B. die Spezifika des Landes-KatS und des DRK-Landesverbandes) sind im Nachgang zur Anerkennung, aber vor einem Einsatz, zu vermitteln.</v>
      </c>
      <c r="I24" s="359"/>
      <c r="J24" s="339">
        <v>3</v>
      </c>
      <c r="K24" s="340">
        <v>2</v>
      </c>
      <c r="L24" s="317" t="s">
        <v>285</v>
      </c>
      <c r="M24" s="318"/>
    </row>
    <row r="25" spans="1:13" ht="38" customHeight="1" thickBot="1" x14ac:dyDescent="0.3">
      <c r="A25" s="21" t="s">
        <v>166</v>
      </c>
      <c r="B25" s="910" t="s">
        <v>255</v>
      </c>
      <c r="C25" s="911"/>
      <c r="D25" s="911"/>
      <c r="E25" s="47" t="str">
        <f t="shared" si="0"/>
        <v>Auflagen</v>
      </c>
      <c r="F25" s="48" t="str">
        <f t="shared" si="1"/>
        <v>B</v>
      </c>
      <c r="G25" s="46" t="str">
        <f t="shared" si="2"/>
        <v>Nachweis des Inhaltes und des Abschlusses der Qualifizierung</v>
      </c>
      <c r="H25" s="49" t="str">
        <f>VLOOKUP(K25,Auflagen,2)</f>
        <v>Sofern der im o.g. Curriculum beschriebene Mindestinhalt erfüllt wurde; ggf. mit der Auflage der Vermittlung der Spezifika des Landes-KatS und des DRK-Landesverbandes, sowie einer Prüfung,</v>
      </c>
      <c r="I25" s="359"/>
      <c r="J25" s="339">
        <v>4</v>
      </c>
      <c r="K25" s="340">
        <v>3</v>
      </c>
      <c r="L25" s="317" t="s">
        <v>285</v>
      </c>
      <c r="M25" s="318"/>
    </row>
    <row r="26" spans="1:13" ht="50" x14ac:dyDescent="0.25">
      <c r="A26" s="913" t="s">
        <v>168</v>
      </c>
      <c r="B26" s="916" t="s">
        <v>169</v>
      </c>
      <c r="C26" s="50">
        <v>1</v>
      </c>
      <c r="D26" s="67" t="s">
        <v>389</v>
      </c>
      <c r="E26" s="68" t="str">
        <f t="shared" si="0"/>
        <v>Auflagen</v>
      </c>
      <c r="F26" s="69" t="str">
        <f t="shared" si="1"/>
        <v>B</v>
      </c>
      <c r="G26" s="65" t="str">
        <f t="shared" si="2"/>
        <v>Nachweis der Ernennung und der praktischen Tätigkeit</v>
      </c>
      <c r="H26" s="927" t="str">
        <f>VLOOKUP(K26,Auflagen,2)</f>
        <v>Die nicht bekannten Inhalte (z. B. die Spezifika des Landes-KatS und des DRK-Landesverbandes) sind im Nachgang zur Anerkennung, aber vor einem Einsatz, zu vermitteln.</v>
      </c>
      <c r="I26" s="359"/>
      <c r="J26" s="339">
        <v>12</v>
      </c>
      <c r="K26" s="962">
        <v>2</v>
      </c>
      <c r="L26" s="317" t="s">
        <v>285</v>
      </c>
      <c r="M26" s="318"/>
    </row>
    <row r="27" spans="1:13" ht="38" thickBot="1" x14ac:dyDescent="0.3">
      <c r="A27" s="915"/>
      <c r="B27" s="910"/>
      <c r="C27" s="56">
        <v>2</v>
      </c>
      <c r="D27" s="150" t="s">
        <v>198</v>
      </c>
      <c r="E27" s="47" t="str">
        <f t="shared" si="0"/>
        <v>Auflagen</v>
      </c>
      <c r="F27" s="48" t="str">
        <f t="shared" si="1"/>
        <v>B</v>
      </c>
      <c r="G27" s="46" t="str">
        <f t="shared" si="2"/>
        <v>Nachweis des Abschlusses der Qualifizierung und praktischen Tätigkeit</v>
      </c>
      <c r="H27" s="928"/>
      <c r="I27" s="359"/>
      <c r="J27" s="339">
        <v>10</v>
      </c>
      <c r="K27" s="945"/>
      <c r="L27" s="317" t="s">
        <v>285</v>
      </c>
      <c r="M27" s="318"/>
    </row>
    <row r="28" spans="1:13" ht="25" customHeight="1" x14ac:dyDescent="0.25">
      <c r="A28" s="913" t="s">
        <v>170</v>
      </c>
      <c r="B28" s="916" t="s">
        <v>171</v>
      </c>
      <c r="C28" s="50">
        <v>1</v>
      </c>
      <c r="D28" s="51" t="s">
        <v>294</v>
      </c>
      <c r="E28" s="923" t="str">
        <f t="shared" si="0"/>
        <v>Auflagen</v>
      </c>
      <c r="F28" s="925" t="str">
        <f t="shared" si="1"/>
        <v>B</v>
      </c>
      <c r="G28" s="916" t="str">
        <f t="shared" si="2"/>
        <v>Nachweis des Abschlusses der Qualifizierung und praktischen Tätigkeit</v>
      </c>
      <c r="H28" s="927" t="str">
        <f>VLOOKUP(K28,Auflagen,2)</f>
        <v>Empfehlung: die nicht bekanntnen Inhalte (z. B. die Spezifika des Landes-KatS und des DRK-Landesverbandes) sind im Nachgang zur Anerkennung, aber vor einem Einsatz, zu vermitteln.</v>
      </c>
      <c r="I28" s="359"/>
      <c r="J28" s="940">
        <v>10</v>
      </c>
      <c r="K28" s="944">
        <v>1</v>
      </c>
      <c r="L28" s="317" t="s">
        <v>285</v>
      </c>
      <c r="M28" s="318"/>
    </row>
    <row r="29" spans="1:13" ht="25" customHeight="1" thickBot="1" x14ac:dyDescent="0.3">
      <c r="A29" s="915"/>
      <c r="B29" s="910"/>
      <c r="C29" s="56">
        <v>2</v>
      </c>
      <c r="D29" s="531" t="s">
        <v>293</v>
      </c>
      <c r="E29" s="924"/>
      <c r="F29" s="926"/>
      <c r="G29" s="910"/>
      <c r="H29" s="928"/>
      <c r="I29" s="359"/>
      <c r="J29" s="941"/>
      <c r="K29" s="945"/>
      <c r="L29" s="317" t="s">
        <v>285</v>
      </c>
      <c r="M29" s="318"/>
    </row>
    <row r="30" spans="1:13" s="2" customFormat="1" ht="38" customHeight="1" thickBot="1" x14ac:dyDescent="0.3">
      <c r="A30" s="21" t="s">
        <v>176</v>
      </c>
      <c r="B30" s="58" t="s">
        <v>223</v>
      </c>
      <c r="C30" s="933" t="s">
        <v>254</v>
      </c>
      <c r="D30" s="910"/>
      <c r="E30" s="60" t="str">
        <f>VLOOKUP(J30,Anerkennung,2)</f>
        <v>Prüfung</v>
      </c>
      <c r="F30" s="61" t="str">
        <f>VLOOKUP(J30,Anerkennung,4)</f>
        <v>B</v>
      </c>
      <c r="G30" s="62" t="str">
        <f>VLOOKUP(J30,Anerkennung,3)</f>
        <v>Detailierter Nachweis des Inhaltes der Qualifizierung und des Abschlusses</v>
      </c>
      <c r="H30" s="63" t="str">
        <f>VLOOKUP(K30,Auflagen,2)</f>
        <v>Sofern in Umfang und Inhalt mit unserer Qualifizierung vergleichbar oder höherwertiger; ggf. mit der Auflage der Vermittlung der Spezifika des Landes-KatS und des DRK-Landesverbandes, oder einer Prüfung.</v>
      </c>
      <c r="I30" s="359"/>
      <c r="J30" s="339">
        <v>5</v>
      </c>
      <c r="K30" s="346">
        <v>5</v>
      </c>
      <c r="L30" s="332" t="s">
        <v>285</v>
      </c>
      <c r="M30" s="333"/>
    </row>
    <row r="31" spans="1:13" s="2" customFormat="1" ht="19" customHeight="1" x14ac:dyDescent="0.25">
      <c r="A31" s="22" t="s">
        <v>177</v>
      </c>
      <c r="B31" s="916" t="s">
        <v>216</v>
      </c>
      <c r="C31" s="64">
        <v>1</v>
      </c>
      <c r="D31" s="65" t="s">
        <v>218</v>
      </c>
      <c r="E31" s="923" t="str">
        <f>VLOOKUP(J31,Anerkennung,2)</f>
        <v>Beurteil ung</v>
      </c>
      <c r="F31" s="925" t="str">
        <f>VLOOKUP(J31,Anerkennung,4)</f>
        <v>C</v>
      </c>
      <c r="G31" s="916" t="str">
        <f>VLOOKUP(J31,Anerkennung,3)</f>
        <v>Detailierter Nachweis der gemachten Praxiserfahrungen.</v>
      </c>
      <c r="H31" s="927" t="str">
        <f>VLOOKUP(K31,Auflagen,2)</f>
        <v>Die Anerkennung ist nur möglich, wenn die gemachte Erfahrungen dem Umfang und Inhalt unserer Qualifizierung entsprechen oder höherwertig sind; ggf. mit einer Prüfung.</v>
      </c>
      <c r="I31" s="359"/>
      <c r="J31" s="939">
        <v>6</v>
      </c>
      <c r="K31" s="856">
        <v>8</v>
      </c>
      <c r="L31" s="332" t="s">
        <v>285</v>
      </c>
      <c r="M31" s="333"/>
    </row>
    <row r="32" spans="1:13" s="2" customFormat="1" ht="19" customHeight="1" thickBot="1" x14ac:dyDescent="0.3">
      <c r="A32" s="21"/>
      <c r="B32" s="910"/>
      <c r="C32" s="66">
        <v>2</v>
      </c>
      <c r="D32" s="46" t="s">
        <v>219</v>
      </c>
      <c r="E32" s="924"/>
      <c r="F32" s="926"/>
      <c r="G32" s="910"/>
      <c r="H32" s="928"/>
      <c r="I32" s="359"/>
      <c r="J32" s="939"/>
      <c r="K32" s="856"/>
      <c r="L32" s="332" t="s">
        <v>285</v>
      </c>
      <c r="M32" s="333"/>
    </row>
    <row r="33" spans="1:13" s="2" customFormat="1" ht="39" x14ac:dyDescent="0.25">
      <c r="A33" s="913" t="s">
        <v>179</v>
      </c>
      <c r="B33" s="916" t="s">
        <v>180</v>
      </c>
      <c r="C33" s="107">
        <v>1</v>
      </c>
      <c r="D33" s="108" t="s">
        <v>181</v>
      </c>
      <c r="E33" s="109" t="str">
        <f>VLOOKUP(J33,Anerkennung,2)</f>
        <v>Standart</v>
      </c>
      <c r="F33" s="110" t="str">
        <f>VLOOKUP(J33,Anerkennung,4)</f>
        <v>A</v>
      </c>
      <c r="G33" s="108" t="str">
        <f>VLOOKUP(J33,Anerkennung,3)</f>
        <v>Nachweis der erfolgten Anerkennung</v>
      </c>
      <c r="H33" s="111" t="str">
        <f>VLOOKUP(K33,Auflagen,2)</f>
        <v>Nur möglich diese sich auf das o.g. Curriculum bezieht; ggf. mit Auflage der Vermittlung der aktuellen Spezifika des Landes-KatS und des DRK-Landesverbandes.</v>
      </c>
      <c r="I33" s="359"/>
      <c r="J33" s="339">
        <v>9</v>
      </c>
      <c r="K33" s="346">
        <v>6</v>
      </c>
      <c r="L33" s="332" t="s">
        <v>285</v>
      </c>
      <c r="M33" s="333"/>
    </row>
    <row r="34" spans="1:13" s="2" customFormat="1" ht="15.5" x14ac:dyDescent="0.25">
      <c r="A34" s="914"/>
      <c r="B34" s="917"/>
      <c r="C34" s="118">
        <v>2</v>
      </c>
      <c r="D34" s="151" t="s">
        <v>103</v>
      </c>
      <c r="E34" s="147" t="str">
        <f>VLOOKUP(J34,Anerkennung,2)</f>
        <v>Standart</v>
      </c>
      <c r="F34" s="148" t="str">
        <f>VLOOKUP(J34,Anerkennung,4)</f>
        <v>A</v>
      </c>
      <c r="G34" s="993" t="str">
        <f>VLOOKUP(J34,Anerkennung,3)</f>
        <v>Nachweis des Inhaltes und des Abschlusses der Qualifizierung</v>
      </c>
      <c r="H34" s="931" t="str">
        <f>VLOOKUP(K34,Auflagen,2)</f>
        <v>Die nicht bekannten Inhalte (z. B. die Spezifika des Landes-KatS und des DRK-Landesverbandes) sind im Nachgang zur Anerkennung, aber vor einem Einsatz, zu vermitteln.</v>
      </c>
      <c r="I34" s="359"/>
      <c r="J34" s="341">
        <v>3</v>
      </c>
      <c r="K34" s="944">
        <v>2</v>
      </c>
      <c r="L34" s="332" t="s">
        <v>285</v>
      </c>
      <c r="M34" s="333"/>
    </row>
    <row r="35" spans="1:13" s="2" customFormat="1" ht="25.5" thickBot="1" x14ac:dyDescent="0.3">
      <c r="A35" s="915"/>
      <c r="B35" s="910"/>
      <c r="C35" s="66">
        <v>3</v>
      </c>
      <c r="D35" s="95" t="s">
        <v>292</v>
      </c>
      <c r="E35" s="58" t="str">
        <f>VLOOKUP(J35,Anerkennung,2)</f>
        <v>Auflagen</v>
      </c>
      <c r="F35" s="48" t="str">
        <f>VLOOKUP(J35,Anerkennung,4)</f>
        <v>B</v>
      </c>
      <c r="G35" s="910"/>
      <c r="H35" s="928"/>
      <c r="I35" s="359"/>
      <c r="J35" s="341">
        <v>4</v>
      </c>
      <c r="K35" s="945"/>
      <c r="L35" s="332" t="s">
        <v>285</v>
      </c>
      <c r="M35" s="333"/>
    </row>
    <row r="36" spans="1:13" s="2" customFormat="1" ht="15.5" x14ac:dyDescent="0.25">
      <c r="A36" s="9" t="s">
        <v>221</v>
      </c>
      <c r="B36" s="76"/>
      <c r="C36" s="76"/>
      <c r="D36" s="37"/>
      <c r="E36" s="37"/>
      <c r="F36" s="38"/>
      <c r="G36" s="39"/>
      <c r="H36" s="40"/>
      <c r="I36" s="359"/>
      <c r="J36" s="347"/>
      <c r="K36" s="348"/>
      <c r="L36" s="332" t="s">
        <v>285</v>
      </c>
      <c r="M36" s="333"/>
    </row>
    <row r="37" spans="1:13" ht="38" customHeight="1" thickBot="1" x14ac:dyDescent="0.3">
      <c r="A37" s="27" t="s">
        <v>182</v>
      </c>
      <c r="B37" s="74" t="s">
        <v>183</v>
      </c>
      <c r="C37" s="932" t="s">
        <v>254</v>
      </c>
      <c r="D37" s="932"/>
      <c r="E37" s="72" t="str">
        <f>VLOOKUP(J37,Anerkennung,2)</f>
        <v>Beurteil ung</v>
      </c>
      <c r="F37" s="73" t="str">
        <f>VLOOKUP(J37,Anerkennung,4)</f>
        <v>C</v>
      </c>
      <c r="G37" s="74" t="str">
        <f>VLOOKUP(J37,Anerkennung,3)</f>
        <v>Detailierter Nachweis des Inhaltes und des Abschlusses der Qualifizierung</v>
      </c>
      <c r="H37" s="75" t="str">
        <f>VLOOKUP(K37,Auflagen,2)</f>
        <v>Die Anerkennung ist nur möglich, wenn die erfolgte Qualifikation im Umfang und im Inhalt unserer Qualifizierung entspricht oder höherwertiger ist; ggf. mit einer Prüfung.</v>
      </c>
      <c r="I37" s="359"/>
      <c r="J37" s="339">
        <v>14</v>
      </c>
      <c r="K37" s="346">
        <v>7</v>
      </c>
      <c r="L37" s="317" t="s">
        <v>285</v>
      </c>
      <c r="M37" s="318"/>
    </row>
    <row r="38" spans="1:13" s="2" customFormat="1" ht="38" customHeight="1" thickBot="1" x14ac:dyDescent="0.3">
      <c r="A38" s="28" t="s">
        <v>184</v>
      </c>
      <c r="B38" s="62" t="s">
        <v>216</v>
      </c>
      <c r="C38" s="933" t="s">
        <v>254</v>
      </c>
      <c r="D38" s="933"/>
      <c r="E38" s="60" t="str">
        <f>VLOOKUP(J38,Anerkennung,2)</f>
        <v>Beurteil ung</v>
      </c>
      <c r="F38" s="61" t="str">
        <f>VLOOKUP(J38,Anerkennung,4)</f>
        <v>C</v>
      </c>
      <c r="G38" s="62" t="str">
        <f>VLOOKUP(J38,Anerkennung,3)</f>
        <v>Detailierter Nachweis der gemachten Praxiserfahrungen.</v>
      </c>
      <c r="H38" s="63" t="str">
        <f>VLOOKUP(K38,Auflagen,2)</f>
        <v>Die Anerkennung ist nur möglich, wenn die gemachte Erfahrungen dem Umfang und Inhalt unserer Qualifizierung entsprechen oder höherwertig sind; ggf. mit einer Prüfung.</v>
      </c>
      <c r="I38" s="359"/>
      <c r="J38" s="339">
        <v>6</v>
      </c>
      <c r="K38" s="346">
        <v>8</v>
      </c>
      <c r="L38" s="332" t="s">
        <v>285</v>
      </c>
      <c r="M38" s="333"/>
    </row>
    <row r="39" spans="1:13" ht="12.5" x14ac:dyDescent="0.25">
      <c r="A39" s="318"/>
      <c r="B39" s="363"/>
      <c r="C39" s="363"/>
      <c r="D39" s="364"/>
      <c r="E39" s="364"/>
      <c r="F39" s="364"/>
      <c r="G39" s="364"/>
      <c r="H39" s="364"/>
      <c r="I39" s="318"/>
      <c r="J39" s="318"/>
      <c r="K39" s="318"/>
      <c r="L39" s="317"/>
      <c r="M39" s="318"/>
    </row>
    <row r="40" spans="1:13" ht="12.5" x14ac:dyDescent="0.25">
      <c r="A40" s="318"/>
      <c r="B40" s="363"/>
      <c r="C40" s="363"/>
      <c r="D40" s="364"/>
      <c r="E40" s="364"/>
      <c r="F40" s="364"/>
      <c r="G40" s="364"/>
      <c r="H40" s="364"/>
      <c r="I40" s="318"/>
      <c r="J40" s="318"/>
      <c r="K40" s="318"/>
      <c r="L40" s="317"/>
      <c r="M40" s="318"/>
    </row>
    <row r="41" spans="1:13" ht="12.5" x14ac:dyDescent="0.25">
      <c r="B41" s="77"/>
      <c r="C41" s="77"/>
    </row>
    <row r="42" spans="1:13" ht="12.5" x14ac:dyDescent="0.25">
      <c r="B42" s="77"/>
      <c r="C42" s="77"/>
    </row>
    <row r="43" spans="1:13" ht="12.5" x14ac:dyDescent="0.25">
      <c r="B43" s="77"/>
      <c r="C43" s="77"/>
    </row>
  </sheetData>
  <sheetProtection algorithmName="SHA-512" hashValue="FIIeEeNq/h0JtQyH+0P4FY/FGIg3yE2I16gmuyRTCOG5Rcurndw12u/ulTTYkOqM8vsmEXLXDGTEm+pX7zGq5A==" saltValue="/4rBH2gNYilq0IVlMoVvAw==" spinCount="100000" sheet="1" objects="1" scenarios="1"/>
  <mergeCells count="34">
    <mergeCell ref="B13:H13"/>
    <mergeCell ref="K26:K27"/>
    <mergeCell ref="C24:D24"/>
    <mergeCell ref="B25:D25"/>
    <mergeCell ref="A26:A27"/>
    <mergeCell ref="B26:B27"/>
    <mergeCell ref="H26:H27"/>
    <mergeCell ref="H28:H29"/>
    <mergeCell ref="A28:A29"/>
    <mergeCell ref="B28:B29"/>
    <mergeCell ref="E28:E29"/>
    <mergeCell ref="F28:F29"/>
    <mergeCell ref="G28:G29"/>
    <mergeCell ref="C37:D37"/>
    <mergeCell ref="C38:D38"/>
    <mergeCell ref="A33:A35"/>
    <mergeCell ref="B33:B35"/>
    <mergeCell ref="G34:G35"/>
    <mergeCell ref="B8:H8"/>
    <mergeCell ref="B10:H10"/>
    <mergeCell ref="B12:H12"/>
    <mergeCell ref="B15:H15"/>
    <mergeCell ref="K34:K35"/>
    <mergeCell ref="H34:H35"/>
    <mergeCell ref="J28:J29"/>
    <mergeCell ref="K28:K29"/>
    <mergeCell ref="C30:D30"/>
    <mergeCell ref="B31:B32"/>
    <mergeCell ref="E31:E32"/>
    <mergeCell ref="F31:F32"/>
    <mergeCell ref="G31:G32"/>
    <mergeCell ref="H31:H32"/>
    <mergeCell ref="J31:J32"/>
    <mergeCell ref="K31:K32"/>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92FE9-651D-45DB-9C1D-091BFF8F1ED1}">
  <sheetPr>
    <tabColor theme="0"/>
  </sheetPr>
  <dimension ref="A1:M49"/>
  <sheetViews>
    <sheetView showGridLines="0" zoomScaleNormal="100" zoomScaleSheetLayoutView="180" zoomScalePageLayoutView="90" workbookViewId="0">
      <pane ySplit="21" topLeftCell="A22" activePane="bottomLeft" state="frozen"/>
      <selection activeCell="H14" sqref="H14"/>
      <selection pane="bottomLeft" activeCell="L11" sqref="L11:L15"/>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Fachmodul Verpflegung</v>
      </c>
      <c r="B3" s="83"/>
      <c r="E3" s="84" t="s">
        <v>63</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Betreuungsdienst</v>
      </c>
      <c r="E4" s="85"/>
      <c r="F4" s="86" t="s">
        <v>438</v>
      </c>
      <c r="G4" s="87">
        <f>VLOOKUP($E$3,Seminarliste,8)</f>
        <v>44632</v>
      </c>
      <c r="H4" s="87" t="str">
        <f>CONCATENATE("Ausführung: ",VLOOKUP($E$3,Seminarliste,9))</f>
        <v>Ausführung: Bundesverband</v>
      </c>
      <c r="I4" s="353"/>
      <c r="J4" s="328" t="s">
        <v>79</v>
      </c>
      <c r="K4" s="329" t="s">
        <v>247</v>
      </c>
      <c r="L4" s="633" t="s">
        <v>285</v>
      </c>
      <c r="M4" s="320"/>
    </row>
    <row r="5" spans="1:13" ht="12.5" x14ac:dyDescent="0.25">
      <c r="A5" s="81" t="str">
        <f>VLOOKUP($E$3,Seminarliste,5)</f>
        <v>AO vom 26feb19, Curriculum von 2018, Lehr-Lern-Unterlagen 2021</v>
      </c>
      <c r="E5" s="77"/>
      <c r="F5" s="77"/>
      <c r="G5" s="81" t="str">
        <f>CONCATENATE("Umfang ",VLOOKUP($E$3,Seminarliste,6)," UE")</f>
        <v>Umfang 46 UE</v>
      </c>
      <c r="H5" s="87" t="str">
        <f>VLOOKUP($E$3,Seminarliste,10)</f>
        <v xml:space="preserve"> </v>
      </c>
      <c r="I5" s="354"/>
      <c r="J5" s="396"/>
      <c r="K5" s="396"/>
      <c r="L5" s="317" t="s">
        <v>285</v>
      </c>
      <c r="M5" s="318"/>
    </row>
    <row r="6" spans="1:13" s="233" customFormat="1" ht="5.5" x14ac:dyDescent="0.25">
      <c r="A6" s="312"/>
      <c r="B6" s="313"/>
      <c r="C6" s="313"/>
      <c r="D6" s="313"/>
      <c r="E6" s="313"/>
      <c r="F6" s="313"/>
      <c r="G6" s="312"/>
      <c r="H6" s="314"/>
      <c r="I6" s="355"/>
      <c r="J6" s="522"/>
      <c r="K6" s="522"/>
      <c r="L6" s="322"/>
      <c r="M6" s="323"/>
    </row>
    <row r="7" spans="1:13" ht="13" x14ac:dyDescent="0.25">
      <c r="A7" s="307" t="s">
        <v>485</v>
      </c>
      <c r="B7" s="77"/>
      <c r="C7" s="77"/>
      <c r="D7" s="77"/>
      <c r="E7" s="77"/>
      <c r="F7" s="77"/>
      <c r="G7" s="81"/>
      <c r="H7" s="87"/>
      <c r="I7" s="354"/>
      <c r="J7" s="394"/>
      <c r="K7" s="395"/>
      <c r="L7" s="317" t="s">
        <v>285</v>
      </c>
      <c r="M7" s="318"/>
    </row>
    <row r="8" spans="1:13" ht="13" x14ac:dyDescent="0.25">
      <c r="A8" s="81"/>
      <c r="B8" s="77" t="s">
        <v>592</v>
      </c>
      <c r="C8" s="77"/>
      <c r="D8" s="77"/>
      <c r="E8" s="77"/>
      <c r="F8" s="77"/>
      <c r="G8" s="81"/>
      <c r="H8" s="87"/>
      <c r="I8" s="354"/>
      <c r="J8" s="394"/>
      <c r="K8" s="395"/>
      <c r="L8" s="317" t="s">
        <v>285</v>
      </c>
      <c r="M8" s="318"/>
    </row>
    <row r="9" spans="1:13" ht="13" x14ac:dyDescent="0.25">
      <c r="A9" s="307" t="s">
        <v>482</v>
      </c>
      <c r="B9" s="77"/>
      <c r="C9" s="77"/>
      <c r="D9" s="77"/>
      <c r="E9" s="77"/>
      <c r="F9" s="77"/>
      <c r="G9" s="81"/>
      <c r="H9" s="87"/>
      <c r="I9" s="354"/>
      <c r="J9" s="394"/>
      <c r="K9" s="395"/>
      <c r="L9" s="317" t="s">
        <v>285</v>
      </c>
      <c r="M9" s="318"/>
    </row>
    <row r="10" spans="1:13" ht="13" x14ac:dyDescent="0.25">
      <c r="A10" s="81"/>
      <c r="B10" s="937" t="s">
        <v>591</v>
      </c>
      <c r="C10" s="937"/>
      <c r="D10" s="937"/>
      <c r="E10" s="937"/>
      <c r="F10" s="937"/>
      <c r="G10" s="937"/>
      <c r="H10" s="937"/>
      <c r="I10" s="354"/>
      <c r="J10" s="394"/>
      <c r="K10" s="395"/>
      <c r="L10" s="317" t="s">
        <v>285</v>
      </c>
      <c r="M10" s="318"/>
    </row>
    <row r="11" spans="1:13" ht="13" x14ac:dyDescent="0.25">
      <c r="A11" s="307" t="s">
        <v>483</v>
      </c>
      <c r="B11" s="77"/>
      <c r="C11" s="77"/>
      <c r="D11" s="77"/>
      <c r="E11" s="77"/>
      <c r="F11" s="77"/>
      <c r="G11" s="81"/>
      <c r="H11" s="87"/>
      <c r="I11" s="354"/>
      <c r="J11" s="394"/>
      <c r="K11" s="395"/>
      <c r="L11" s="317" t="s">
        <v>285</v>
      </c>
      <c r="M11" s="318"/>
    </row>
    <row r="12" spans="1:13" ht="13" x14ac:dyDescent="0.25">
      <c r="A12" s="81"/>
      <c r="B12" s="937" t="s">
        <v>600</v>
      </c>
      <c r="C12" s="937"/>
      <c r="D12" s="937"/>
      <c r="E12" s="937"/>
      <c r="F12" s="937"/>
      <c r="G12" s="937"/>
      <c r="H12" s="937"/>
      <c r="I12" s="354"/>
      <c r="J12" s="394"/>
      <c r="K12" s="395"/>
      <c r="L12" s="317" t="s">
        <v>285</v>
      </c>
      <c r="M12" s="318"/>
    </row>
    <row r="13" spans="1:13" ht="13" x14ac:dyDescent="0.25">
      <c r="A13" s="81"/>
      <c r="B13" s="937" t="s">
        <v>605</v>
      </c>
      <c r="C13" s="937"/>
      <c r="D13" s="937"/>
      <c r="E13" s="937"/>
      <c r="F13" s="937"/>
      <c r="G13" s="937"/>
      <c r="H13" s="937"/>
      <c r="I13" s="354"/>
      <c r="J13" s="394"/>
      <c r="K13" s="395"/>
      <c r="L13" s="317" t="s">
        <v>285</v>
      </c>
      <c r="M13" s="318"/>
    </row>
    <row r="14" spans="1:13" ht="13" x14ac:dyDescent="0.25">
      <c r="A14" s="307" t="s">
        <v>320</v>
      </c>
      <c r="B14" s="77"/>
      <c r="C14" s="77"/>
      <c r="D14" s="77"/>
      <c r="E14" s="77"/>
      <c r="F14" s="77"/>
      <c r="G14" s="81"/>
      <c r="H14" s="87"/>
      <c r="I14" s="354"/>
      <c r="J14" s="394"/>
      <c r="K14" s="395"/>
      <c r="L14" s="317" t="s">
        <v>285</v>
      </c>
      <c r="M14" s="318"/>
    </row>
    <row r="15" spans="1:13" ht="13" x14ac:dyDescent="0.25">
      <c r="A15" s="12"/>
      <c r="B15" s="937"/>
      <c r="C15" s="937"/>
      <c r="D15" s="937"/>
      <c r="E15" s="937"/>
      <c r="F15" s="937"/>
      <c r="G15" s="937"/>
      <c r="H15" s="937"/>
      <c r="I15" s="354"/>
      <c r="J15" s="394"/>
      <c r="K15" s="395"/>
      <c r="L15" s="317" t="s">
        <v>285</v>
      </c>
      <c r="M15" s="318"/>
    </row>
    <row r="16" spans="1:13" ht="13" x14ac:dyDescent="0.25">
      <c r="A16" s="374" t="s">
        <v>486</v>
      </c>
      <c r="B16" s="81"/>
      <c r="C16" s="77"/>
      <c r="D16" s="77"/>
      <c r="E16" s="77"/>
      <c r="F16" s="77"/>
      <c r="G16" s="81"/>
      <c r="H16" s="87"/>
      <c r="I16" s="354"/>
      <c r="J16" s="394"/>
      <c r="K16" s="395"/>
      <c r="L16" s="317" t="s">
        <v>285</v>
      </c>
      <c r="M16" s="318"/>
    </row>
    <row r="17" spans="1:13" ht="13" x14ac:dyDescent="0.25">
      <c r="A17" s="12"/>
      <c r="B17" s="937" t="s">
        <v>578</v>
      </c>
      <c r="C17" s="937"/>
      <c r="D17" s="937"/>
      <c r="E17" s="937"/>
      <c r="F17" s="937"/>
      <c r="G17" s="937"/>
      <c r="H17" s="937"/>
      <c r="I17" s="354"/>
      <c r="J17" s="394"/>
      <c r="K17" s="395"/>
      <c r="L17" s="317" t="s">
        <v>285</v>
      </c>
      <c r="M17" s="318"/>
    </row>
    <row r="18" spans="1:13" s="233" customFormat="1" ht="6" thickBot="1" x14ac:dyDescent="0.3">
      <c r="A18" s="311"/>
      <c r="B18" s="312"/>
      <c r="C18" s="313"/>
      <c r="D18" s="313"/>
      <c r="E18" s="313"/>
      <c r="F18" s="313"/>
      <c r="G18" s="312"/>
      <c r="H18" s="314"/>
      <c r="I18" s="355"/>
      <c r="J18" s="397"/>
      <c r="K18" s="398"/>
      <c r="L18" s="322" t="s">
        <v>285</v>
      </c>
      <c r="M18" s="323"/>
    </row>
    <row r="19" spans="1:13" ht="13.5" thickTop="1" x14ac:dyDescent="0.25">
      <c r="A19" s="306" t="s">
        <v>481</v>
      </c>
      <c r="B19" s="302"/>
      <c r="C19" s="303"/>
      <c r="D19" s="303"/>
      <c r="E19" s="304"/>
      <c r="F19" s="304"/>
      <c r="G19" s="302"/>
      <c r="H19" s="305"/>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C20" s="89"/>
      <c r="D20" s="90"/>
      <c r="E20" s="39"/>
      <c r="F20" s="39"/>
      <c r="G20" s="39"/>
      <c r="H20" s="39"/>
      <c r="I20" s="356"/>
      <c r="J20" s="393"/>
      <c r="K20" s="393"/>
      <c r="L20" s="317" t="s">
        <v>285</v>
      </c>
      <c r="M20" s="318"/>
    </row>
    <row r="21" spans="1:13" ht="16" customHeight="1" thickBot="1" x14ac:dyDescent="0.3">
      <c r="A21" s="18" t="s">
        <v>215</v>
      </c>
      <c r="B21" s="91"/>
      <c r="C21" s="92" t="s">
        <v>161</v>
      </c>
      <c r="D21" s="93"/>
      <c r="E21" s="310" t="s">
        <v>78</v>
      </c>
      <c r="F21" s="93" t="s">
        <v>330</v>
      </c>
      <c r="G21" s="95" t="s">
        <v>162</v>
      </c>
      <c r="H21" s="95" t="s">
        <v>248</v>
      </c>
      <c r="I21" s="357"/>
      <c r="J21" s="393"/>
      <c r="K21" s="393"/>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7" t="str">
        <f t="shared" ref="E23:E38" si="0">VLOOKUP(J23,Anerkennung,2)</f>
        <v>Routine</v>
      </c>
      <c r="F23" s="38" t="str">
        <f t="shared" ref="F23:F38" si="1">VLOOKUP(J23,Anerkennung,4)</f>
        <v>A</v>
      </c>
      <c r="G23" s="39" t="str">
        <f t="shared" ref="G23:G38" si="2">VLOOKUP(J23,Anerkennung,3)</f>
        <v>Nachweis des Abschlusses der Qualifizierung</v>
      </c>
      <c r="H23" s="40" t="str">
        <f t="shared" ref="H23:H38" si="3">VLOOKUP(K23,Auflagen,2)</f>
        <v>Empfehlung: die nicht bekanntnen Inhalte (z. B. die Spezifika des Landes-KatS und des DRK-Landesverbandes) sind im Nachgang zur Anerkennung, aber vor einem Einsatz, zu vermitteln.</v>
      </c>
      <c r="I23" s="359"/>
      <c r="J23" s="334">
        <v>1</v>
      </c>
      <c r="K23" s="340">
        <v>1</v>
      </c>
      <c r="L23" s="317" t="s">
        <v>285</v>
      </c>
      <c r="M23" s="318"/>
    </row>
    <row r="24" spans="1:13" ht="39.5" thickBot="1" x14ac:dyDescent="0.3">
      <c r="A24" s="31" t="s">
        <v>165</v>
      </c>
      <c r="B24" s="41" t="s">
        <v>229</v>
      </c>
      <c r="C24" s="909" t="s">
        <v>228</v>
      </c>
      <c r="D24" s="909"/>
      <c r="E24" s="43" t="str">
        <f t="shared" si="0"/>
        <v>Routine</v>
      </c>
      <c r="F24" s="44" t="str">
        <f t="shared" si="1"/>
        <v>A</v>
      </c>
      <c r="G24" s="42" t="str">
        <f t="shared" si="2"/>
        <v>Nachweis des Inhaltes und des Abschlusses der Qualifizierung</v>
      </c>
      <c r="H24" s="45" t="str">
        <f t="shared" si="3"/>
        <v>Die nicht bekannten Inhalte (z. B. die Spezifika des Landes-KatS und des DRK-Landesverbandes) sind im Nachgang zur Anerkennung, aber vor einem Einsatz, zu vermitteln.</v>
      </c>
      <c r="I24" s="359"/>
      <c r="J24" s="339">
        <v>7</v>
      </c>
      <c r="K24" s="340">
        <v>2</v>
      </c>
      <c r="L24" s="317" t="s">
        <v>285</v>
      </c>
      <c r="M24" s="318"/>
    </row>
    <row r="25" spans="1:13" ht="38" customHeight="1" thickBot="1" x14ac:dyDescent="0.3">
      <c r="A25" s="21" t="s">
        <v>166</v>
      </c>
      <c r="B25" s="910" t="s">
        <v>255</v>
      </c>
      <c r="C25" s="911"/>
      <c r="D25" s="911"/>
      <c r="E25" s="47" t="str">
        <f t="shared" si="0"/>
        <v>Auflagen</v>
      </c>
      <c r="F25" s="48" t="str">
        <f t="shared" si="1"/>
        <v>B</v>
      </c>
      <c r="G25" s="46" t="str">
        <f t="shared" si="2"/>
        <v>Nachweis des Inhaltes und des Abschlusses der Qualifizierung</v>
      </c>
      <c r="H25" s="49" t="str">
        <f t="shared" si="3"/>
        <v>Sofern der im o.g. Curriculum beschriebene Mindestinhalt erfüllt wurde; ggf. mit der Auflage der Vermittlung der Spezifika des Landes-KatS und des DRK-Landesverbandes, sowie einer Prüfung,</v>
      </c>
      <c r="I25" s="359"/>
      <c r="J25" s="339">
        <v>4</v>
      </c>
      <c r="K25" s="340">
        <v>3</v>
      </c>
      <c r="L25" s="317" t="s">
        <v>285</v>
      </c>
      <c r="M25" s="318"/>
    </row>
    <row r="26" spans="1:13" ht="38" customHeight="1" thickBot="1" x14ac:dyDescent="0.3">
      <c r="A26" s="21" t="s">
        <v>168</v>
      </c>
      <c r="B26" s="912" t="s">
        <v>169</v>
      </c>
      <c r="C26" s="912"/>
      <c r="D26" s="912"/>
      <c r="E26" s="47" t="str">
        <f t="shared" si="0"/>
        <v>Auflagen</v>
      </c>
      <c r="F26" s="48" t="str">
        <f t="shared" si="1"/>
        <v>B</v>
      </c>
      <c r="G26" s="46" t="str">
        <f t="shared" si="2"/>
        <v>Nachweis des Inhaltes und des Abschlusses der Qualifizierung</v>
      </c>
      <c r="H26" s="49" t="str">
        <f t="shared" si="3"/>
        <v>Sofern der im o.g. Curriculum beschriebene Mindestinhalt erfüllt wurde, mit der Auflage der Vermittlung der Spezifika des Landes-KatS und des DRK-Landesverbandes; sowie ggf. einer Prüfung.</v>
      </c>
      <c r="I26" s="359"/>
      <c r="J26" s="339">
        <v>4</v>
      </c>
      <c r="K26" s="340">
        <v>4</v>
      </c>
      <c r="L26" s="317" t="s">
        <v>285</v>
      </c>
      <c r="M26" s="318"/>
    </row>
    <row r="27" spans="1:13" ht="13" x14ac:dyDescent="0.25">
      <c r="A27" s="913" t="s">
        <v>170</v>
      </c>
      <c r="B27" s="916" t="s">
        <v>171</v>
      </c>
      <c r="C27" s="50">
        <v>1</v>
      </c>
      <c r="D27" s="51" t="s">
        <v>117</v>
      </c>
      <c r="E27" s="923" t="str">
        <f t="shared" si="0"/>
        <v>Routine</v>
      </c>
      <c r="F27" s="925" t="str">
        <f t="shared" si="1"/>
        <v>A</v>
      </c>
      <c r="G27" s="916" t="str">
        <f t="shared" si="2"/>
        <v>Nachweis des Abschlusses der Qualifizierung</v>
      </c>
      <c r="H27" s="927" t="str">
        <f t="shared" si="3"/>
        <v>Die nicht bekannten Inhalte (z. B. die Spezifika des Landes-KatS und des DRK-Landesverbandes) sind im Nachgang zur Anerkennung, aber vor einem Einsatz, zu vermitteln.</v>
      </c>
      <c r="I27" s="359"/>
      <c r="J27" s="940">
        <v>1</v>
      </c>
      <c r="K27" s="944">
        <v>2</v>
      </c>
      <c r="L27" s="317" t="s">
        <v>285</v>
      </c>
      <c r="M27" s="318"/>
    </row>
    <row r="28" spans="1:13" ht="13" x14ac:dyDescent="0.25">
      <c r="A28" s="914"/>
      <c r="B28" s="917"/>
      <c r="C28" s="54">
        <v>2</v>
      </c>
      <c r="D28" s="55" t="s">
        <v>89</v>
      </c>
      <c r="E28" s="929"/>
      <c r="F28" s="930"/>
      <c r="G28" s="917"/>
      <c r="H28" s="931"/>
      <c r="I28" s="359"/>
      <c r="J28" s="948"/>
      <c r="K28" s="949"/>
      <c r="L28" s="317" t="s">
        <v>285</v>
      </c>
      <c r="M28" s="318"/>
    </row>
    <row r="29" spans="1:13" ht="13" x14ac:dyDescent="0.25">
      <c r="A29" s="914"/>
      <c r="B29" s="917"/>
      <c r="C29" s="54">
        <v>3</v>
      </c>
      <c r="D29" s="55" t="s">
        <v>187</v>
      </c>
      <c r="E29" s="929"/>
      <c r="F29" s="930"/>
      <c r="G29" s="917"/>
      <c r="H29" s="931"/>
      <c r="I29" s="359"/>
      <c r="J29" s="948"/>
      <c r="K29" s="949"/>
      <c r="L29" s="317" t="s">
        <v>285</v>
      </c>
      <c r="M29" s="318"/>
    </row>
    <row r="30" spans="1:13" ht="13" x14ac:dyDescent="0.25">
      <c r="A30" s="914"/>
      <c r="B30" s="917"/>
      <c r="C30" s="54">
        <v>4</v>
      </c>
      <c r="D30" s="55" t="s">
        <v>118</v>
      </c>
      <c r="E30" s="929"/>
      <c r="F30" s="930"/>
      <c r="G30" s="917"/>
      <c r="H30" s="931"/>
      <c r="I30" s="359"/>
      <c r="J30" s="948"/>
      <c r="K30" s="949"/>
      <c r="L30" s="317" t="s">
        <v>285</v>
      </c>
      <c r="M30" s="318"/>
    </row>
    <row r="31" spans="1:13" ht="13" x14ac:dyDescent="0.25">
      <c r="A31" s="914"/>
      <c r="B31" s="917"/>
      <c r="C31" s="54">
        <v>5</v>
      </c>
      <c r="D31" s="55" t="s">
        <v>100</v>
      </c>
      <c r="E31" s="929"/>
      <c r="F31" s="930"/>
      <c r="G31" s="917"/>
      <c r="H31" s="931"/>
      <c r="I31" s="359"/>
      <c r="J31" s="948"/>
      <c r="K31" s="949"/>
      <c r="L31" s="317" t="s">
        <v>285</v>
      </c>
      <c r="M31" s="318"/>
    </row>
    <row r="32" spans="1:13" ht="13" x14ac:dyDescent="0.25">
      <c r="A32" s="914"/>
      <c r="B32" s="917"/>
      <c r="C32" s="54">
        <v>6</v>
      </c>
      <c r="D32" s="55" t="s">
        <v>91</v>
      </c>
      <c r="E32" s="929"/>
      <c r="F32" s="930"/>
      <c r="G32" s="917"/>
      <c r="H32" s="931"/>
      <c r="I32" s="359"/>
      <c r="J32" s="948"/>
      <c r="K32" s="949"/>
      <c r="L32" s="317" t="s">
        <v>285</v>
      </c>
      <c r="M32" s="318"/>
    </row>
    <row r="33" spans="1:13" ht="13" x14ac:dyDescent="0.25">
      <c r="A33" s="914"/>
      <c r="B33" s="917"/>
      <c r="C33" s="103">
        <v>7</v>
      </c>
      <c r="D33" s="104" t="s">
        <v>109</v>
      </c>
      <c r="E33" s="950"/>
      <c r="F33" s="951"/>
      <c r="G33" s="952"/>
      <c r="H33" s="953"/>
      <c r="I33" s="359"/>
      <c r="J33" s="941"/>
      <c r="K33" s="945"/>
      <c r="L33" s="317" t="s">
        <v>285</v>
      </c>
      <c r="M33" s="318"/>
    </row>
    <row r="34" spans="1:13" ht="13" x14ac:dyDescent="0.25">
      <c r="A34" s="914"/>
      <c r="B34" s="917"/>
      <c r="C34" s="146">
        <v>8</v>
      </c>
      <c r="D34" s="133" t="s">
        <v>119</v>
      </c>
      <c r="E34" s="988" t="str">
        <f t="shared" ref="E34" si="4">VLOOKUP(J34,Anerkennung,2)</f>
        <v>Auflagen</v>
      </c>
      <c r="F34" s="989" t="str">
        <f t="shared" ref="F34" si="5">VLOOKUP(J34,Anerkennung,4)</f>
        <v>B</v>
      </c>
      <c r="G34" s="993" t="str">
        <f t="shared" ref="G34" si="6">VLOOKUP(J34,Anerkennung,3)</f>
        <v>Nachweis des Inhaltes und des Abschlusses der Qualifizierung</v>
      </c>
      <c r="H34" s="994" t="str">
        <f t="shared" ref="H34" si="7">VLOOKUP(K34,Auflagen,2)</f>
        <v>Sofern der im o.g. Curriculum beschriebene Mindestinhalt erfüllt wurde, mit der Auflage der Vermittlung der Spezifika des Landes-KatS und des DRK-Landesverbandes; sowie ggf. einer Prüfung.</v>
      </c>
      <c r="I34" s="359"/>
      <c r="J34" s="940">
        <v>4</v>
      </c>
      <c r="K34" s="944">
        <v>4</v>
      </c>
      <c r="L34" s="317" t="s">
        <v>285</v>
      </c>
      <c r="M34" s="318"/>
    </row>
    <row r="35" spans="1:13" ht="13" x14ac:dyDescent="0.25">
      <c r="A35" s="914"/>
      <c r="B35" s="917"/>
      <c r="C35" s="54">
        <v>9</v>
      </c>
      <c r="D35" s="55" t="s">
        <v>96</v>
      </c>
      <c r="E35" s="929"/>
      <c r="F35" s="930"/>
      <c r="G35" s="917"/>
      <c r="H35" s="931"/>
      <c r="I35" s="359"/>
      <c r="J35" s="948"/>
      <c r="K35" s="949"/>
      <c r="L35" s="317" t="s">
        <v>285</v>
      </c>
      <c r="M35" s="318"/>
    </row>
    <row r="36" spans="1:13" ht="13.5" thickBot="1" x14ac:dyDescent="0.3">
      <c r="A36" s="915"/>
      <c r="B36" s="910"/>
      <c r="C36" s="56">
        <v>10</v>
      </c>
      <c r="D36" s="57" t="s">
        <v>104</v>
      </c>
      <c r="E36" s="924"/>
      <c r="F36" s="926"/>
      <c r="G36" s="910"/>
      <c r="H36" s="928"/>
      <c r="I36" s="359"/>
      <c r="J36" s="941"/>
      <c r="K36" s="945"/>
      <c r="L36" s="317" t="s">
        <v>285</v>
      </c>
      <c r="M36" s="318"/>
    </row>
    <row r="37" spans="1:13" s="2" customFormat="1" ht="38" customHeight="1" thickBot="1" x14ac:dyDescent="0.3">
      <c r="A37" s="21" t="s">
        <v>176</v>
      </c>
      <c r="B37" s="58" t="s">
        <v>223</v>
      </c>
      <c r="C37" s="910" t="s">
        <v>254</v>
      </c>
      <c r="D37" s="910"/>
      <c r="E37" s="60" t="str">
        <f t="shared" si="0"/>
        <v>Prüfung</v>
      </c>
      <c r="F37" s="61" t="str">
        <f t="shared" si="1"/>
        <v>B</v>
      </c>
      <c r="G37" s="62" t="str">
        <f t="shared" si="2"/>
        <v>Detailierter Nachweis des Inhaltes der Qualifizierung und des Abschlusses</v>
      </c>
      <c r="H37" s="63" t="str">
        <f t="shared" si="3"/>
        <v>Sofern in Umfang und Inhalt mit unserer Qualifizierung vergleichbar oder höherwertiger; ggf. mit der Auflage der Vermittlung der Spezifika des Landes-KatS und des DRK-Landesverbandes, oder einer Prüfung.</v>
      </c>
      <c r="I37" s="359"/>
      <c r="J37" s="339">
        <v>5</v>
      </c>
      <c r="K37" s="346">
        <v>5</v>
      </c>
      <c r="L37" s="332" t="s">
        <v>285</v>
      </c>
      <c r="M37" s="333"/>
    </row>
    <row r="38" spans="1:13" s="2" customFormat="1" ht="19" customHeight="1" x14ac:dyDescent="0.25">
      <c r="A38" s="22" t="s">
        <v>177</v>
      </c>
      <c r="B38" s="916" t="s">
        <v>216</v>
      </c>
      <c r="C38" s="64">
        <v>1</v>
      </c>
      <c r="D38" s="65" t="s">
        <v>218</v>
      </c>
      <c r="E38" s="923" t="str">
        <f t="shared" si="0"/>
        <v>Beurteil ung</v>
      </c>
      <c r="F38" s="925" t="str">
        <f t="shared" si="1"/>
        <v>C</v>
      </c>
      <c r="G38" s="916" t="str">
        <f t="shared" si="2"/>
        <v>Detailierter Nachweis der gemachten Praxiserfahrungen.</v>
      </c>
      <c r="H38" s="927" t="str">
        <f t="shared" si="3"/>
        <v>Die Anerkennung ist nur möglich, wenn die gemachte Erfahrungen dem Umfang und Inhalt unserer Qualifizierung entsprechen oder höherwertig sind; ggf. mit einer Prüfung.</v>
      </c>
      <c r="I38" s="359"/>
      <c r="J38" s="939">
        <v>6</v>
      </c>
      <c r="K38" s="856">
        <v>8</v>
      </c>
      <c r="L38" s="332" t="s">
        <v>285</v>
      </c>
      <c r="M38" s="333"/>
    </row>
    <row r="39" spans="1:13" s="2" customFormat="1" ht="19" customHeight="1" thickBot="1" x14ac:dyDescent="0.3">
      <c r="A39" s="21"/>
      <c r="B39" s="910"/>
      <c r="C39" s="66">
        <v>2</v>
      </c>
      <c r="D39" s="46" t="s">
        <v>219</v>
      </c>
      <c r="E39" s="924"/>
      <c r="F39" s="926"/>
      <c r="G39" s="910"/>
      <c r="H39" s="928"/>
      <c r="I39" s="359"/>
      <c r="J39" s="939"/>
      <c r="K39" s="856"/>
      <c r="L39" s="332" t="s">
        <v>285</v>
      </c>
      <c r="M39" s="333"/>
    </row>
    <row r="40" spans="1:13" s="2" customFormat="1" ht="39" x14ac:dyDescent="0.25">
      <c r="A40" s="913" t="s">
        <v>179</v>
      </c>
      <c r="B40" s="916" t="s">
        <v>180</v>
      </c>
      <c r="C40" s="64">
        <v>1</v>
      </c>
      <c r="D40" s="67" t="s">
        <v>181</v>
      </c>
      <c r="E40" s="68" t="str">
        <f>VLOOKUP(J40,Anerkennung,2)</f>
        <v>Routine</v>
      </c>
      <c r="F40" s="69" t="str">
        <f>VLOOKUP(J40,Anerkennung,4)</f>
        <v>A</v>
      </c>
      <c r="G40" s="67" t="str">
        <f>VLOOKUP(J40,Anerkennung,3)</f>
        <v>Nachweis der erfolgten Anerkennung</v>
      </c>
      <c r="H40" s="70" t="str">
        <f>VLOOKUP(K40,Auflagen,2)</f>
        <v>Nur möglich diese sich auf das o.g. Curriculum bezieht; ggf. mit Auflage der Vermittlung der aktuellen Spezifika des Landes-KatS und des DRK-Landesverbandes.</v>
      </c>
      <c r="I40" s="359"/>
      <c r="J40" s="339">
        <v>8</v>
      </c>
      <c r="K40" s="346">
        <v>6</v>
      </c>
      <c r="L40" s="332" t="s">
        <v>285</v>
      </c>
      <c r="M40" s="333"/>
    </row>
    <row r="41" spans="1:13" s="2" customFormat="1" ht="39.5" thickBot="1" x14ac:dyDescent="0.3">
      <c r="A41" s="915"/>
      <c r="B41" s="910"/>
      <c r="C41" s="66">
        <v>2</v>
      </c>
      <c r="D41" s="71" t="s">
        <v>200</v>
      </c>
      <c r="E41" s="72" t="str">
        <f>VLOOKUP(J41,Anerkennung,2)</f>
        <v>Routine</v>
      </c>
      <c r="F41" s="73" t="str">
        <f>VLOOKUP(J41,Anerkennung,4)</f>
        <v>A</v>
      </c>
      <c r="G41" s="74" t="str">
        <f>VLOOKUP(J41,Anerkennung,3)</f>
        <v>Nachweis des Abschlusses der Qualifizierung</v>
      </c>
      <c r="H41" s="75" t="str">
        <f>VLOOKUP(K41,Auflagen,2)</f>
        <v>Empfehlung: die nicht bekanntnen Inhalte (z. B. die Spezifika des Landes-KatS und des DRK-Landesverbandes) sind im Nachgang zur Anerkennung, aber vor einem Einsatz, zu vermitteln.</v>
      </c>
      <c r="I41" s="359"/>
      <c r="J41" s="339">
        <v>1</v>
      </c>
      <c r="K41" s="346">
        <v>1</v>
      </c>
      <c r="L41" s="332" t="s">
        <v>285</v>
      </c>
      <c r="M41" s="333"/>
    </row>
    <row r="42" spans="1:13" s="2" customFormat="1" ht="15.5" x14ac:dyDescent="0.25">
      <c r="A42" s="9" t="s">
        <v>221</v>
      </c>
      <c r="B42" s="76"/>
      <c r="C42" s="76"/>
      <c r="D42" s="37"/>
      <c r="E42" s="37"/>
      <c r="F42" s="38"/>
      <c r="G42" s="39"/>
      <c r="H42" s="40"/>
      <c r="I42" s="359"/>
      <c r="J42" s="347"/>
      <c r="K42" s="348"/>
      <c r="L42" s="332" t="s">
        <v>285</v>
      </c>
      <c r="M42" s="333"/>
    </row>
    <row r="43" spans="1:13" ht="38" customHeight="1" thickBot="1" x14ac:dyDescent="0.3">
      <c r="A43" s="27" t="s">
        <v>182</v>
      </c>
      <c r="B43" s="74" t="s">
        <v>183</v>
      </c>
      <c r="C43" s="932" t="s">
        <v>254</v>
      </c>
      <c r="D43" s="932"/>
      <c r="E43" s="72" t="str">
        <f>VLOOKUP(J43,Anerkennung,2)</f>
        <v>Prüfung</v>
      </c>
      <c r="F43" s="73" t="str">
        <f>VLOOKUP(J43,Anerkennung,4)</f>
        <v>B</v>
      </c>
      <c r="G43" s="74" t="str">
        <f>VLOOKUP(J43,Anerkennung,3)</f>
        <v>Detailierter Nachweis des Inhaltes der Qualifizierung und des Abschlusses</v>
      </c>
      <c r="H43" s="75" t="str">
        <f>VLOOKUP(K43,Auflagen,2)</f>
        <v>Die Anerkennung ist nur möglich, wenn die erfolgte Qualifikation im Umfang und im Inhalt unserer Qualifizierung entspricht oder höherwertiger ist; ggf. mit einer Prüfung.</v>
      </c>
      <c r="I43" s="359"/>
      <c r="J43" s="339">
        <v>5</v>
      </c>
      <c r="K43" s="346">
        <v>7</v>
      </c>
      <c r="L43" s="317" t="s">
        <v>285</v>
      </c>
      <c r="M43" s="318"/>
    </row>
    <row r="44" spans="1:13" s="2" customFormat="1" ht="38" customHeight="1" thickBot="1" x14ac:dyDescent="0.3">
      <c r="A44" s="28" t="s">
        <v>184</v>
      </c>
      <c r="B44" s="62" t="s">
        <v>216</v>
      </c>
      <c r="C44" s="933" t="s">
        <v>254</v>
      </c>
      <c r="D44" s="933"/>
      <c r="E44" s="60" t="str">
        <f>VLOOKUP(J44,Anerkennung,2)</f>
        <v>Beurteil ung</v>
      </c>
      <c r="F44" s="61" t="str">
        <f>VLOOKUP(J44,Anerkennung,4)</f>
        <v>C</v>
      </c>
      <c r="G44" s="62" t="str">
        <f>VLOOKUP(J44,Anerkennung,3)</f>
        <v>Detailierter Nachweis der gemachten Praxiserfahrungen.</v>
      </c>
      <c r="H44" s="63" t="str">
        <f>VLOOKUP(K44,Auflagen,2)</f>
        <v>Die Anerkennung ist nur möglich, wenn die gemachte Erfahrungen dem Umfang und Inhalt unserer Qualifizierung entsprechen oder höherwertig sind; ggf. mit einer Prüfung.</v>
      </c>
      <c r="I44" s="359"/>
      <c r="J44" s="339">
        <v>6</v>
      </c>
      <c r="K44" s="346">
        <v>8</v>
      </c>
      <c r="L44" s="332" t="s">
        <v>285</v>
      </c>
      <c r="M44" s="333"/>
    </row>
    <row r="45" spans="1:13" ht="12.5" x14ac:dyDescent="0.25">
      <c r="A45" s="318"/>
      <c r="B45" s="363"/>
      <c r="C45" s="363"/>
      <c r="D45" s="364"/>
      <c r="E45" s="364"/>
      <c r="F45" s="364"/>
      <c r="G45" s="364"/>
      <c r="H45" s="364"/>
      <c r="I45" s="318"/>
      <c r="J45" s="318"/>
      <c r="K45" s="318"/>
      <c r="L45" s="317"/>
      <c r="M45" s="318"/>
    </row>
    <row r="46" spans="1:13" ht="12.5" x14ac:dyDescent="0.25">
      <c r="A46" s="318"/>
      <c r="B46" s="363"/>
      <c r="C46" s="363"/>
      <c r="D46" s="364"/>
      <c r="E46" s="364"/>
      <c r="F46" s="364"/>
      <c r="G46" s="364"/>
      <c r="H46" s="364"/>
      <c r="I46" s="318"/>
      <c r="J46" s="318"/>
      <c r="K46" s="318"/>
      <c r="L46" s="317"/>
      <c r="M46" s="318"/>
    </row>
    <row r="47" spans="1:13" ht="12.5" x14ac:dyDescent="0.25">
      <c r="B47" s="77"/>
      <c r="C47" s="77"/>
    </row>
    <row r="48" spans="1:13" ht="12.5" x14ac:dyDescent="0.25">
      <c r="B48" s="77"/>
      <c r="C48" s="77"/>
    </row>
    <row r="49" spans="2:3" ht="12.5" x14ac:dyDescent="0.25">
      <c r="B49" s="77"/>
      <c r="C49" s="77"/>
    </row>
  </sheetData>
  <sheetProtection algorithmName="SHA-512" hashValue="wfGAMk84JO4F/NoMgxSEdCZ1h8SyRe3L67vPDFevH9JmtLwfHGFDmMtYZkQMi5Kdfk5O6wr0zT90epVY1X/NEQ==" saltValue="hJHRLNQ/NCEhFyQCsuVrig==" spinCount="100000" sheet="1" objects="1" scenarios="1"/>
  <mergeCells count="34">
    <mergeCell ref="B15:H15"/>
    <mergeCell ref="B17:H17"/>
    <mergeCell ref="B13:H13"/>
    <mergeCell ref="B10:H10"/>
    <mergeCell ref="B12:H12"/>
    <mergeCell ref="C24:D24"/>
    <mergeCell ref="B25:D25"/>
    <mergeCell ref="B26:D26"/>
    <mergeCell ref="A27:A36"/>
    <mergeCell ref="B27:B36"/>
    <mergeCell ref="C44:D44"/>
    <mergeCell ref="C37:D37"/>
    <mergeCell ref="B38:B39"/>
    <mergeCell ref="E38:E39"/>
    <mergeCell ref="F38:F39"/>
    <mergeCell ref="J38:J39"/>
    <mergeCell ref="K38:K39"/>
    <mergeCell ref="A40:A41"/>
    <mergeCell ref="B40:B41"/>
    <mergeCell ref="C43:D43"/>
    <mergeCell ref="G38:G39"/>
    <mergeCell ref="H38:H39"/>
    <mergeCell ref="H27:H33"/>
    <mergeCell ref="J27:J33"/>
    <mergeCell ref="K27:K33"/>
    <mergeCell ref="E34:E36"/>
    <mergeCell ref="F34:F36"/>
    <mergeCell ref="G34:G36"/>
    <mergeCell ref="H34:H36"/>
    <mergeCell ref="J34:J36"/>
    <mergeCell ref="K34:K36"/>
    <mergeCell ref="E27:E33"/>
    <mergeCell ref="F27:F33"/>
    <mergeCell ref="G27:G33"/>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1740F-283D-45DA-8037-86220E6F3183}">
  <sheetPr>
    <tabColor theme="0"/>
  </sheetPr>
  <dimension ref="A1:M48"/>
  <sheetViews>
    <sheetView showGridLines="0" zoomScaleNormal="100" zoomScaleSheetLayoutView="180" zoomScalePageLayoutView="90" workbookViewId="0">
      <selection activeCell="A16" sqref="A16:XFD16"/>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Vorstands- und Präsidiumsarbeit</v>
      </c>
      <c r="B3" s="83"/>
      <c r="E3" s="84" t="s">
        <v>67</v>
      </c>
      <c r="F3" s="77"/>
      <c r="G3" s="81" t="str">
        <f>CONCATENATE("Zuständig: ",VLOOKUP($E$3,Seminarliste,3))</f>
        <v>Zuständig: Bereitschaften für AED</v>
      </c>
      <c r="H3" s="81"/>
      <c r="I3" s="352"/>
      <c r="J3" s="326" t="s">
        <v>78</v>
      </c>
      <c r="K3" s="327" t="s">
        <v>217</v>
      </c>
      <c r="L3" s="317" t="s">
        <v>285</v>
      </c>
      <c r="M3" s="318"/>
    </row>
    <row r="4" spans="1:13" ht="13.15" customHeight="1" x14ac:dyDescent="0.25">
      <c r="A4" s="81" t="str">
        <f>CONCATENATE("Fachbereich: ",VLOOKUP($E$3,Seminarliste,4))</f>
        <v>Fachbereich: Qualifizierung Leitungs- und Führungskräfte</v>
      </c>
      <c r="E4" s="85"/>
      <c r="F4" s="86" t="s">
        <v>438</v>
      </c>
      <c r="G4" s="87">
        <f>VLOOKUP($E$3,Seminarliste,8)</f>
        <v>44632</v>
      </c>
      <c r="H4" s="87" t="str">
        <f>CONCATENATE("Ausführung: ",VLOOKUP($E$3,Seminarliste,9))</f>
        <v>Ausführung: Bundesverband</v>
      </c>
      <c r="I4" s="353"/>
      <c r="J4" s="328" t="s">
        <v>79</v>
      </c>
      <c r="K4" s="329" t="s">
        <v>247</v>
      </c>
      <c r="L4" s="322" t="s">
        <v>285</v>
      </c>
      <c r="M4" s="320"/>
    </row>
    <row r="5" spans="1:13" ht="12.5" x14ac:dyDescent="0.25">
      <c r="A5" s="81" t="str">
        <f>VLOOKUP($E$3,Seminarliste,5)</f>
        <v>AO vom 28nov19; VR vom 11okt20; Curriculum (in Arbeitshilfe)</v>
      </c>
      <c r="E5" s="77"/>
      <c r="F5" s="77"/>
      <c r="G5" s="81" t="str">
        <f>CONCATENATE("Umfang ",VLOOKUP($E$3,Seminarliste,6)," UE")</f>
        <v>Umfang 16 UE</v>
      </c>
      <c r="H5" s="87" t="str">
        <f>VLOOKUP($E$3,Seminarliste,10)</f>
        <v xml:space="preserve"> </v>
      </c>
      <c r="I5" s="354"/>
      <c r="J5" s="634"/>
      <c r="K5" s="634"/>
      <c r="L5" s="322" t="s">
        <v>285</v>
      </c>
      <c r="M5" s="318"/>
    </row>
    <row r="6" spans="1:13" s="233" customFormat="1" ht="5.5" x14ac:dyDescent="0.25">
      <c r="A6" s="312"/>
      <c r="B6" s="313"/>
      <c r="C6" s="313"/>
      <c r="D6" s="313"/>
      <c r="E6" s="313"/>
      <c r="F6" s="313"/>
      <c r="G6" s="312"/>
      <c r="H6" s="314"/>
      <c r="I6" s="355"/>
      <c r="J6" s="640"/>
      <c r="K6" s="640"/>
      <c r="L6" s="322" t="s">
        <v>285</v>
      </c>
      <c r="M6" s="323"/>
    </row>
    <row r="7" spans="1:13" ht="13" x14ac:dyDescent="0.25">
      <c r="A7" s="641" t="s">
        <v>485</v>
      </c>
      <c r="B7" s="90"/>
      <c r="C7" s="90"/>
      <c r="D7" s="90"/>
      <c r="E7" s="90"/>
      <c r="F7" s="90"/>
      <c r="G7" s="117"/>
      <c r="H7" s="642"/>
      <c r="I7" s="354"/>
      <c r="J7" s="635"/>
      <c r="K7" s="636"/>
      <c r="L7" s="322" t="s">
        <v>285</v>
      </c>
      <c r="M7" s="318"/>
    </row>
    <row r="8" spans="1:13" ht="13" customHeight="1" x14ac:dyDescent="0.25">
      <c r="A8" s="117"/>
      <c r="B8" s="917" t="s">
        <v>645</v>
      </c>
      <c r="C8" s="917"/>
      <c r="D8" s="917"/>
      <c r="E8" s="917"/>
      <c r="F8" s="917"/>
      <c r="G8" s="917"/>
      <c r="H8" s="917"/>
      <c r="I8" s="354"/>
      <c r="J8" s="635"/>
      <c r="K8" s="636"/>
      <c r="L8" s="322" t="s">
        <v>285</v>
      </c>
      <c r="M8" s="318"/>
    </row>
    <row r="9" spans="1:13" ht="13" x14ac:dyDescent="0.25">
      <c r="A9" s="641" t="s">
        <v>482</v>
      </c>
      <c r="B9" s="90"/>
      <c r="C9" s="90"/>
      <c r="D9" s="90"/>
      <c r="E9" s="90"/>
      <c r="F9" s="90"/>
      <c r="G9" s="117"/>
      <c r="H9" s="642"/>
      <c r="I9" s="354"/>
      <c r="J9" s="635"/>
      <c r="K9" s="636"/>
      <c r="L9" s="322" t="s">
        <v>285</v>
      </c>
      <c r="M9" s="318"/>
    </row>
    <row r="10" spans="1:13" ht="26" customHeight="1" x14ac:dyDescent="0.25">
      <c r="A10" s="117"/>
      <c r="B10" s="917" t="s">
        <v>575</v>
      </c>
      <c r="C10" s="917"/>
      <c r="D10" s="917"/>
      <c r="E10" s="917"/>
      <c r="F10" s="917"/>
      <c r="G10" s="917"/>
      <c r="H10" s="917"/>
      <c r="I10" s="354"/>
      <c r="J10" s="635"/>
      <c r="K10" s="636"/>
      <c r="L10" s="322" t="s">
        <v>285</v>
      </c>
      <c r="M10" s="318"/>
    </row>
    <row r="11" spans="1:13" ht="13" x14ac:dyDescent="0.25">
      <c r="A11" s="641" t="s">
        <v>483</v>
      </c>
      <c r="B11" s="90"/>
      <c r="C11" s="90"/>
      <c r="D11" s="90"/>
      <c r="E11" s="90"/>
      <c r="F11" s="90"/>
      <c r="G11" s="117"/>
      <c r="H11" s="642"/>
      <c r="I11" s="354"/>
      <c r="J11" s="635"/>
      <c r="K11" s="636"/>
      <c r="L11" s="322" t="s">
        <v>285</v>
      </c>
      <c r="M11" s="318"/>
    </row>
    <row r="12" spans="1:13" ht="13" x14ac:dyDescent="0.25">
      <c r="A12" s="81"/>
      <c r="B12" s="937" t="s">
        <v>633</v>
      </c>
      <c r="C12" s="937"/>
      <c r="D12" s="937"/>
      <c r="E12" s="937"/>
      <c r="F12" s="937"/>
      <c r="G12" s="937"/>
      <c r="H12" s="937"/>
      <c r="I12" s="354"/>
      <c r="J12" s="635"/>
      <c r="K12" s="636"/>
      <c r="L12" s="322" t="s">
        <v>285</v>
      </c>
      <c r="M12" s="318"/>
    </row>
    <row r="13" spans="1:13" ht="13" customHeight="1" x14ac:dyDescent="0.25">
      <c r="A13" s="117"/>
      <c r="B13" s="972" t="s">
        <v>646</v>
      </c>
      <c r="C13" s="972"/>
      <c r="D13" s="972"/>
      <c r="E13" s="972"/>
      <c r="F13" s="972"/>
      <c r="G13" s="972"/>
      <c r="H13" s="972"/>
      <c r="I13" s="354"/>
      <c r="J13" s="635"/>
      <c r="K13" s="636"/>
      <c r="L13" s="322" t="s">
        <v>285</v>
      </c>
      <c r="M13" s="318"/>
    </row>
    <row r="14" spans="1:13" ht="13" x14ac:dyDescent="0.25">
      <c r="A14" s="641" t="s">
        <v>320</v>
      </c>
      <c r="B14" s="90"/>
      <c r="C14" s="90"/>
      <c r="D14" s="90"/>
      <c r="E14" s="90"/>
      <c r="F14" s="90"/>
      <c r="G14" s="117"/>
      <c r="H14" s="642"/>
      <c r="I14" s="354"/>
      <c r="J14" s="635"/>
      <c r="K14" s="636"/>
      <c r="L14" s="317" t="s">
        <v>285</v>
      </c>
      <c r="M14" s="318"/>
    </row>
    <row r="15" spans="1:13" ht="13" x14ac:dyDescent="0.25">
      <c r="A15" s="643"/>
      <c r="B15" s="917" t="s">
        <v>569</v>
      </c>
      <c r="C15" s="917"/>
      <c r="D15" s="917"/>
      <c r="E15" s="917"/>
      <c r="F15" s="917"/>
      <c r="G15" s="917"/>
      <c r="H15" s="917"/>
      <c r="I15" s="354"/>
      <c r="J15" s="635"/>
      <c r="K15" s="636"/>
      <c r="L15" s="317" t="s">
        <v>285</v>
      </c>
      <c r="M15" s="318"/>
    </row>
    <row r="16" spans="1:13" ht="13" x14ac:dyDescent="0.25">
      <c r="A16" s="644" t="s">
        <v>486</v>
      </c>
      <c r="B16" s="117"/>
      <c r="C16" s="89"/>
      <c r="D16" s="89"/>
      <c r="E16" s="90"/>
      <c r="F16" s="90"/>
      <c r="G16" s="117"/>
      <c r="H16" s="642"/>
      <c r="I16" s="356"/>
      <c r="J16" s="639"/>
      <c r="K16" s="639"/>
      <c r="L16" s="317" t="s">
        <v>285</v>
      </c>
      <c r="M16" s="318"/>
    </row>
    <row r="17" spans="1:13" ht="16" customHeight="1" x14ac:dyDescent="0.25">
      <c r="A17" s="643"/>
      <c r="B17" s="117" t="s">
        <v>566</v>
      </c>
      <c r="C17" s="89"/>
      <c r="D17" s="89"/>
      <c r="E17" s="90"/>
      <c r="F17" s="90"/>
      <c r="G17" s="117"/>
      <c r="H17" s="642"/>
      <c r="I17" s="357"/>
      <c r="J17" s="639"/>
      <c r="K17" s="639"/>
      <c r="L17" s="317" t="s">
        <v>285</v>
      </c>
      <c r="M17" s="318"/>
    </row>
    <row r="18" spans="1:13" s="233" customFormat="1" ht="6" thickBot="1" x14ac:dyDescent="0.3">
      <c r="A18" s="645"/>
      <c r="B18" s="432"/>
      <c r="C18" s="429"/>
      <c r="D18" s="429"/>
      <c r="E18" s="429"/>
      <c r="F18" s="429"/>
      <c r="G18" s="432"/>
      <c r="H18" s="646"/>
      <c r="I18" s="355"/>
      <c r="J18" s="637"/>
      <c r="K18" s="638"/>
      <c r="L18" s="322" t="s">
        <v>285</v>
      </c>
      <c r="M18" s="323"/>
    </row>
    <row r="19" spans="1:13" ht="13.5" thickTop="1" x14ac:dyDescent="0.25">
      <c r="A19" s="647" t="s">
        <v>481</v>
      </c>
      <c r="B19" s="648"/>
      <c r="C19" s="649"/>
      <c r="D19" s="649"/>
      <c r="E19" s="650"/>
      <c r="F19" s="650"/>
      <c r="G19" s="648"/>
      <c r="H19" s="651"/>
      <c r="I19" s="354"/>
      <c r="J19" s="639"/>
      <c r="K19" s="639"/>
      <c r="L19" s="317" t="s">
        <v>285</v>
      </c>
      <c r="M19" s="318"/>
    </row>
    <row r="20" spans="1:13" ht="12.5" x14ac:dyDescent="0.25">
      <c r="A20" s="88" t="str">
        <f>VLOOKUP($E$3,Seminarliste,7)</f>
        <v>Zuständig für Anerkennungen: für auf Bundesebene tätige Personen, ist es die Bundesleitung; in den Landesverbänden regelt es die Landesleitung</v>
      </c>
      <c r="B20" s="89"/>
      <c r="C20" s="89"/>
      <c r="D20" s="90"/>
      <c r="E20" s="39"/>
      <c r="F20" s="39"/>
      <c r="G20" s="39"/>
      <c r="H20" s="39"/>
      <c r="I20" s="356"/>
      <c r="J20" s="639"/>
      <c r="K20" s="639"/>
      <c r="L20" s="317" t="s">
        <v>285</v>
      </c>
      <c r="M20" s="318"/>
    </row>
    <row r="21" spans="1:13" ht="16" customHeight="1" thickBot="1" x14ac:dyDescent="0.3">
      <c r="A21" s="18" t="s">
        <v>215</v>
      </c>
      <c r="B21" s="91"/>
      <c r="C21" s="92" t="s">
        <v>161</v>
      </c>
      <c r="D21" s="93"/>
      <c r="E21" s="310" t="s">
        <v>78</v>
      </c>
      <c r="F21" s="93" t="s">
        <v>330</v>
      </c>
      <c r="G21" s="95" t="s">
        <v>162</v>
      </c>
      <c r="H21" s="95" t="s">
        <v>248</v>
      </c>
      <c r="I21" s="357"/>
      <c r="J21" s="639"/>
      <c r="K21" s="639"/>
      <c r="L21" s="317" t="s">
        <v>285</v>
      </c>
      <c r="M21" s="318"/>
    </row>
    <row r="22" spans="1:13" s="2" customFormat="1" ht="15.5" x14ac:dyDescent="0.25">
      <c r="A22" s="309"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7" t="str">
        <f>VLOOKUP(J23,Anerkennung,2)</f>
        <v>Standart</v>
      </c>
      <c r="F23" s="38" t="str">
        <f>VLOOKUP(J23,Anerkennung,4)</f>
        <v>A</v>
      </c>
      <c r="G23" s="39" t="str">
        <f>VLOOKUP(J23,Anerkennung,3)</f>
        <v>Nachweis des Inhaltes und des Abschlusses der Qualifizierung</v>
      </c>
      <c r="H23" s="40" t="str">
        <f>VLOOKUP(K23,Auflagen,2)</f>
        <v>Empfehlung: die nicht bekanntnen Inhalte (z. B. die Spezifika des Landes-KatS und des DRK-Landesverbandes) sind im Nachgang zur Anerkennung, aber vor einem Einsatz, zu vermitteln.</v>
      </c>
      <c r="I23" s="359"/>
      <c r="J23" s="334">
        <v>3</v>
      </c>
      <c r="K23" s="335">
        <v>1</v>
      </c>
      <c r="L23" s="317" t="s">
        <v>285</v>
      </c>
      <c r="M23" s="318"/>
    </row>
    <row r="24" spans="1:13" ht="39.5" thickBot="1" x14ac:dyDescent="0.3">
      <c r="A24" s="31" t="s">
        <v>165</v>
      </c>
      <c r="B24" s="41" t="s">
        <v>229</v>
      </c>
      <c r="C24" s="909" t="s">
        <v>228</v>
      </c>
      <c r="D24" s="909"/>
      <c r="E24" s="43" t="str">
        <f>VLOOKUP(J24,Anerkennung,2)</f>
        <v>Standart</v>
      </c>
      <c r="F24" s="44" t="str">
        <f>VLOOKUP(J24,Anerkennung,4)</f>
        <v>A</v>
      </c>
      <c r="G24" s="42" t="str">
        <f>VLOOKUP(J24,Anerkennung,3)</f>
        <v>Nachweis des Inhaltes und des Abschlusses der Qualifizierung</v>
      </c>
      <c r="H24" s="45" t="str">
        <f>VLOOKUP(K24,Auflagen,2)</f>
        <v>Die nicht bekannten Inhalte (z. B. die Spezifika des Landes-KatS und des DRK-Landesverbandes) sind im Nachgang zur Anerkennung, aber vor einem Einsatz, zu vermitteln.</v>
      </c>
      <c r="I24" s="359"/>
      <c r="J24" s="339">
        <v>3</v>
      </c>
      <c r="K24" s="340">
        <v>2</v>
      </c>
      <c r="L24" s="317" t="s">
        <v>285</v>
      </c>
      <c r="M24" s="318"/>
    </row>
    <row r="25" spans="1:13" ht="38" customHeight="1" thickBot="1" x14ac:dyDescent="0.3">
      <c r="A25" s="21" t="s">
        <v>166</v>
      </c>
      <c r="B25" s="910" t="s">
        <v>255</v>
      </c>
      <c r="C25" s="911"/>
      <c r="D25" s="911"/>
      <c r="E25" s="47" t="str">
        <f>VLOOKUP(J25,Anerkennung,2)</f>
        <v>Auflagen</v>
      </c>
      <c r="F25" s="48" t="str">
        <f>VLOOKUP(J25,Anerkennung,4)</f>
        <v>B</v>
      </c>
      <c r="G25" s="46" t="str">
        <f>VLOOKUP(J25,Anerkennung,3)</f>
        <v>Nachweis des Inhaltes und des Abschlusses der Qualifizierung</v>
      </c>
      <c r="H25" s="49" t="str">
        <f>VLOOKUP(K25,Auflagen,2)</f>
        <v>Sofern der im o.g. Curriculum beschriebene Mindestinhalt erfüllt wurde; ggf. mit der Auflage der Vermittlung der Spezifika des Landes-KatS und des DRK-Landesverbandes, sowie einer Prüfung,</v>
      </c>
      <c r="I25" s="359"/>
      <c r="J25" s="339">
        <v>4</v>
      </c>
      <c r="K25" s="340">
        <v>3</v>
      </c>
      <c r="L25" s="317" t="s">
        <v>285</v>
      </c>
      <c r="M25" s="318"/>
    </row>
    <row r="26" spans="1:13" ht="38" customHeight="1" thickBot="1" x14ac:dyDescent="0.3">
      <c r="A26" s="21" t="s">
        <v>168</v>
      </c>
      <c r="B26" s="912" t="s">
        <v>169</v>
      </c>
      <c r="C26" s="912"/>
      <c r="D26" s="912"/>
      <c r="E26" s="47" t="str">
        <f>VLOOKUP(J26,Anerkennung,2)</f>
        <v>Auflagen</v>
      </c>
      <c r="F26" s="48" t="str">
        <f>VLOOKUP(J26,Anerkennung,4)</f>
        <v>B</v>
      </c>
      <c r="G26" s="46" t="str">
        <f>VLOOKUP(J26,Anerkennung,3)</f>
        <v>Nachweis des Inhaltes und des Abschlusses der Qualifizierung</v>
      </c>
      <c r="H26" s="49" t="str">
        <f>VLOOKUP(K26,Auflagen,2)</f>
        <v>Sofern der im o.g. Curriculum beschriebene Mindestinhalt erfüllt wurde; ggf. mit der Auflage der Vermittlung der Spezifika des Landes-KatS und des DRK-Landesverbandes, sowie einer Prüfung,</v>
      </c>
      <c r="I26" s="359"/>
      <c r="J26" s="339">
        <v>4</v>
      </c>
      <c r="K26" s="340">
        <v>3</v>
      </c>
      <c r="L26" s="317" t="s">
        <v>285</v>
      </c>
      <c r="M26" s="318"/>
    </row>
    <row r="27" spans="1:13" ht="13" customHeight="1" x14ac:dyDescent="0.25">
      <c r="A27" s="913" t="s">
        <v>170</v>
      </c>
      <c r="B27" s="916" t="s">
        <v>171</v>
      </c>
      <c r="C27" s="50">
        <v>1</v>
      </c>
      <c r="D27" s="51" t="s">
        <v>150</v>
      </c>
      <c r="E27" s="923" t="str">
        <f>VLOOKUP(J27,Anerkennung,2)</f>
        <v>Auflagen</v>
      </c>
      <c r="F27" s="925" t="str">
        <f>VLOOKUP(J27,Anerkennung,4)</f>
        <v>B</v>
      </c>
      <c r="G27" s="916" t="str">
        <f>VLOOKUP(J27,Anerkennung,3)</f>
        <v>Nachweis des Inhaltes und des Abschlusses der Qualifizierung</v>
      </c>
      <c r="H27" s="927" t="str">
        <f>VLOOKUP(K27,Auflagen,2)</f>
        <v>Sofern der im o.g. Curriculum beschriebene Mindestinhalt erfüllt wurde; ggf. mit der Auflage der Vermittlung der Spezifika des Landes-KatS und des DRK-Landesverbandes, sowie einer Prüfung,</v>
      </c>
      <c r="I27" s="359"/>
      <c r="J27" s="940">
        <v>4</v>
      </c>
      <c r="K27" s="944">
        <v>3</v>
      </c>
      <c r="L27" s="317" t="s">
        <v>285</v>
      </c>
      <c r="M27" s="318"/>
    </row>
    <row r="28" spans="1:13" ht="25" customHeight="1" x14ac:dyDescent="0.25">
      <c r="A28" s="914"/>
      <c r="B28" s="917"/>
      <c r="C28" s="105">
        <v>2</v>
      </c>
      <c r="D28" s="530" t="s">
        <v>439</v>
      </c>
      <c r="E28" s="929"/>
      <c r="F28" s="930"/>
      <c r="G28" s="917"/>
      <c r="H28" s="931"/>
      <c r="I28" s="359"/>
      <c r="J28" s="948"/>
      <c r="K28" s="949"/>
      <c r="L28" s="317" t="s">
        <v>285</v>
      </c>
      <c r="M28" s="318"/>
    </row>
    <row r="29" spans="1:13" ht="13" customHeight="1" x14ac:dyDescent="0.25">
      <c r="A29" s="914"/>
      <c r="B29" s="917"/>
      <c r="C29" s="54">
        <v>3</v>
      </c>
      <c r="D29" s="55" t="s">
        <v>151</v>
      </c>
      <c r="E29" s="929"/>
      <c r="F29" s="930"/>
      <c r="G29" s="917"/>
      <c r="H29" s="931"/>
      <c r="I29" s="359"/>
      <c r="J29" s="948"/>
      <c r="K29" s="949"/>
      <c r="L29" s="317" t="s">
        <v>285</v>
      </c>
      <c r="M29" s="318"/>
    </row>
    <row r="30" spans="1:13" ht="13" customHeight="1" x14ac:dyDescent="0.25">
      <c r="A30" s="914"/>
      <c r="B30" s="917"/>
      <c r="C30" s="54">
        <v>4</v>
      </c>
      <c r="D30" s="55" t="s">
        <v>152</v>
      </c>
      <c r="E30" s="929"/>
      <c r="F30" s="930"/>
      <c r="G30" s="917"/>
      <c r="H30" s="931"/>
      <c r="I30" s="359"/>
      <c r="J30" s="948"/>
      <c r="K30" s="949"/>
      <c r="L30" s="317" t="s">
        <v>285</v>
      </c>
      <c r="M30" s="318"/>
    </row>
    <row r="31" spans="1:13" ht="13" customHeight="1" x14ac:dyDescent="0.25">
      <c r="A31" s="914"/>
      <c r="B31" s="917"/>
      <c r="C31" s="54">
        <v>5</v>
      </c>
      <c r="D31" s="142" t="s">
        <v>156</v>
      </c>
      <c r="E31" s="929"/>
      <c r="F31" s="930"/>
      <c r="G31" s="917"/>
      <c r="H31" s="931"/>
      <c r="I31" s="359"/>
      <c r="J31" s="948"/>
      <c r="K31" s="949"/>
      <c r="L31" s="317" t="s">
        <v>285</v>
      </c>
      <c r="M31" s="318"/>
    </row>
    <row r="32" spans="1:13" ht="13" x14ac:dyDescent="0.25">
      <c r="A32" s="914"/>
      <c r="B32" s="917"/>
      <c r="C32" s="103">
        <v>6</v>
      </c>
      <c r="D32" s="104" t="s">
        <v>155</v>
      </c>
      <c r="E32" s="950"/>
      <c r="F32" s="951"/>
      <c r="G32" s="952"/>
      <c r="H32" s="953"/>
      <c r="I32" s="359"/>
      <c r="J32" s="941"/>
      <c r="K32" s="945"/>
      <c r="L32" s="317" t="s">
        <v>285</v>
      </c>
      <c r="M32" s="318"/>
    </row>
    <row r="33" spans="1:13" ht="39.5" thickBot="1" x14ac:dyDescent="0.3">
      <c r="A33" s="915"/>
      <c r="B33" s="910"/>
      <c r="C33" s="173">
        <v>7</v>
      </c>
      <c r="D33" s="95" t="s">
        <v>199</v>
      </c>
      <c r="E33" s="47" t="str">
        <f>VLOOKUP(J33,Anerkennung,2)</f>
        <v>Prüfung</v>
      </c>
      <c r="F33" s="48" t="str">
        <f>VLOOKUP(J33,Anerkennung,4)</f>
        <v>B</v>
      </c>
      <c r="G33" s="58" t="str">
        <f>VLOOKUP(J33,Anerkennung,3)</f>
        <v>Detailierter Nachweis des Inhaltes der Qualifizierung und des Abschlusses</v>
      </c>
      <c r="H33" s="132" t="str">
        <f>VLOOKUP(K33,Auflagen,2)</f>
        <v>Sofern der im o.g. Curriculum beschriebene Mindestinhalt erfüllt wurde; ggf. mit der Auflage der Vermittlung der Spezifika des Landes-KatS und des DRK-Landesverbandes, sowie einer Prüfung,</v>
      </c>
      <c r="I33" s="359"/>
      <c r="J33" s="341">
        <v>5</v>
      </c>
      <c r="K33" s="345">
        <v>3</v>
      </c>
      <c r="L33" s="317" t="s">
        <v>285</v>
      </c>
      <c r="M33" s="318"/>
    </row>
    <row r="34" spans="1:13" s="2" customFormat="1" ht="38" customHeight="1" thickBot="1" x14ac:dyDescent="0.3">
      <c r="A34" s="21" t="s">
        <v>176</v>
      </c>
      <c r="B34" s="58" t="s">
        <v>223</v>
      </c>
      <c r="C34" s="910" t="s">
        <v>254</v>
      </c>
      <c r="D34" s="910"/>
      <c r="E34" s="47" t="str">
        <f>VLOOKUP(J34,Anerkennung,2)</f>
        <v>Prüfung</v>
      </c>
      <c r="F34" s="48" t="str">
        <f>VLOOKUP(J34,Anerkennung,4)</f>
        <v>B</v>
      </c>
      <c r="G34" s="58" t="str">
        <f>VLOOKUP(J34,Anerkennung,3)</f>
        <v>Detailierter Nachweis des Inhaltes der Qualifizierung und des Abschlusses</v>
      </c>
      <c r="H34" s="132" t="str">
        <f>VLOOKUP(K34,Auflagen,2)</f>
        <v>Sofern in Umfang und Inhalt mit unserer Qualifizierung vergleichbar oder höherwertiger; ggf. mit der Auflage der Vermittlung der Spezifika des Landes-KatS und des DRK-Landesverbandes, oder einer Prüfung.</v>
      </c>
      <c r="I34" s="359"/>
      <c r="J34" s="339">
        <v>5</v>
      </c>
      <c r="K34" s="346">
        <v>5</v>
      </c>
      <c r="L34" s="332" t="s">
        <v>285</v>
      </c>
      <c r="M34" s="333"/>
    </row>
    <row r="35" spans="1:13" s="2" customFormat="1" ht="19" customHeight="1" x14ac:dyDescent="0.25">
      <c r="A35" s="22" t="s">
        <v>177</v>
      </c>
      <c r="B35" s="916" t="s">
        <v>216</v>
      </c>
      <c r="C35" s="64">
        <v>1</v>
      </c>
      <c r="D35" s="65" t="s">
        <v>218</v>
      </c>
      <c r="E35" s="923" t="str">
        <f>VLOOKUP(J35,Anerkennung,2)</f>
        <v>Beurteil ung</v>
      </c>
      <c r="F35" s="925" t="str">
        <f>VLOOKUP(J35,Anerkennung,4)</f>
        <v>C</v>
      </c>
      <c r="G35" s="916" t="str">
        <f>VLOOKUP(J35,Anerkennung,3)</f>
        <v>Detailierter Nachweis der gemachten Praxiserfahrungen.</v>
      </c>
      <c r="H35" s="927" t="str">
        <f>VLOOKUP(K35,Auflagen,2)</f>
        <v>Die Anerkennung ist nur möglich, wenn die gemachte Erfahrungen dem Umfang und Inhalt unserer Qualifizierung entsprechen oder höherwertig sind; ggf. mit einer Prüfung.</v>
      </c>
      <c r="I35" s="359"/>
      <c r="J35" s="939">
        <v>6</v>
      </c>
      <c r="K35" s="856">
        <v>8</v>
      </c>
      <c r="L35" s="332" t="s">
        <v>285</v>
      </c>
      <c r="M35" s="333"/>
    </row>
    <row r="36" spans="1:13" s="2" customFormat="1" ht="19" customHeight="1" thickBot="1" x14ac:dyDescent="0.3">
      <c r="A36" s="21"/>
      <c r="B36" s="910"/>
      <c r="C36" s="66">
        <v>2</v>
      </c>
      <c r="D36" s="46" t="s">
        <v>219</v>
      </c>
      <c r="E36" s="924"/>
      <c r="F36" s="926"/>
      <c r="G36" s="910"/>
      <c r="H36" s="928"/>
      <c r="I36" s="359"/>
      <c r="J36" s="939"/>
      <c r="K36" s="856"/>
      <c r="L36" s="332" t="s">
        <v>285</v>
      </c>
      <c r="M36" s="333"/>
    </row>
    <row r="37" spans="1:13" s="2" customFormat="1" ht="39" x14ac:dyDescent="0.25">
      <c r="A37" s="913" t="s">
        <v>179</v>
      </c>
      <c r="B37" s="923" t="s">
        <v>180</v>
      </c>
      <c r="C37" s="107">
        <v>1</v>
      </c>
      <c r="D37" s="108" t="s">
        <v>181</v>
      </c>
      <c r="E37" s="109" t="str">
        <f>VLOOKUP(J37,Anerkennung,2)</f>
        <v>Standart</v>
      </c>
      <c r="F37" s="110" t="str">
        <f>VLOOKUP(J37,Anerkennung,4)</f>
        <v>A</v>
      </c>
      <c r="G37" s="108" t="str">
        <f>VLOOKUP(J37,Anerkennung,3)</f>
        <v>Nachweis der erfolgten Anerkennung</v>
      </c>
      <c r="H37" s="111" t="str">
        <f>VLOOKUP(K37,Auflagen,2)</f>
        <v>Nur möglich diese sich auf das o.g. Curriculum bezieht; ggf. mit Auflage der Vermittlung der aktuellen Spezifika des Landes-KatS und des DRK-Landesverbandes.</v>
      </c>
      <c r="I37" s="359"/>
      <c r="J37" s="339">
        <v>9</v>
      </c>
      <c r="K37" s="346">
        <v>6</v>
      </c>
      <c r="L37" s="332" t="s">
        <v>285</v>
      </c>
      <c r="M37" s="333"/>
    </row>
    <row r="38" spans="1:13" s="2" customFormat="1" ht="13" customHeight="1" x14ac:dyDescent="0.25">
      <c r="A38" s="914"/>
      <c r="B38" s="929"/>
      <c r="C38" s="112">
        <v>2</v>
      </c>
      <c r="D38" s="113" t="s">
        <v>105</v>
      </c>
      <c r="E38" s="917" t="str">
        <f>VLOOKUP(J38,Anerkennung,2)</f>
        <v>Auflagen</v>
      </c>
      <c r="F38" s="930" t="str">
        <f>VLOOKUP(J38,Anerkennung,4)</f>
        <v>B</v>
      </c>
      <c r="G38" s="917" t="str">
        <f>VLOOKUP(J38,Anerkennung,3)</f>
        <v>Nachweis des Inhaltes und des Abschlusses der Qualifizierung</v>
      </c>
      <c r="H38" s="931" t="str">
        <f>VLOOKUP(K38,Auflagen,2)</f>
        <v>Die nicht bekannten Inhalte (z. B. die Spezifika des Landes-KatS und des DRK-Landesverbandes) sind im Nachgang zur Anerkennung, aber vor einem Einsatz, zu vermitteln.</v>
      </c>
      <c r="I38" s="359"/>
      <c r="J38" s="940">
        <v>4</v>
      </c>
      <c r="K38" s="944">
        <v>2</v>
      </c>
      <c r="L38" s="332" t="s">
        <v>285</v>
      </c>
      <c r="M38" s="333"/>
    </row>
    <row r="39" spans="1:13" s="2" customFormat="1" ht="25" x14ac:dyDescent="0.25">
      <c r="A39" s="914"/>
      <c r="B39" s="929"/>
      <c r="C39" s="114">
        <v>3</v>
      </c>
      <c r="D39" s="115" t="s">
        <v>99</v>
      </c>
      <c r="E39" s="917"/>
      <c r="F39" s="930"/>
      <c r="G39" s="917"/>
      <c r="H39" s="931"/>
      <c r="I39" s="359"/>
      <c r="J39" s="948"/>
      <c r="K39" s="949"/>
      <c r="L39" s="332" t="s">
        <v>285</v>
      </c>
      <c r="M39" s="333"/>
    </row>
    <row r="40" spans="1:13" s="2" customFormat="1" ht="13.5" thickBot="1" x14ac:dyDescent="0.3">
      <c r="A40" s="915"/>
      <c r="B40" s="924"/>
      <c r="C40" s="116">
        <v>4</v>
      </c>
      <c r="D40" s="71" t="s">
        <v>365</v>
      </c>
      <c r="E40" s="910"/>
      <c r="F40" s="926"/>
      <c r="G40" s="910"/>
      <c r="H40" s="928"/>
      <c r="I40" s="359"/>
      <c r="J40" s="941"/>
      <c r="K40" s="945"/>
      <c r="L40" s="332" t="s">
        <v>285</v>
      </c>
      <c r="M40" s="333"/>
    </row>
    <row r="41" spans="1:13" s="2" customFormat="1" ht="15.5" x14ac:dyDescent="0.25">
      <c r="A41" s="9" t="s">
        <v>221</v>
      </c>
      <c r="B41" s="76"/>
      <c r="C41" s="76"/>
      <c r="D41" s="37"/>
      <c r="E41" s="37"/>
      <c r="F41" s="38"/>
      <c r="G41" s="39"/>
      <c r="H41" s="40"/>
      <c r="I41" s="359"/>
      <c r="J41" s="347"/>
      <c r="K41" s="348"/>
      <c r="L41" s="332" t="s">
        <v>285</v>
      </c>
      <c r="M41" s="333"/>
    </row>
    <row r="42" spans="1:13" ht="38" customHeight="1" thickBot="1" x14ac:dyDescent="0.3">
      <c r="A42" s="27" t="s">
        <v>182</v>
      </c>
      <c r="B42" s="74" t="s">
        <v>183</v>
      </c>
      <c r="C42" s="932" t="s">
        <v>254</v>
      </c>
      <c r="D42" s="932"/>
      <c r="E42" s="72" t="str">
        <f>VLOOKUP(J42,Anerkennung,2)</f>
        <v>Prüfung</v>
      </c>
      <c r="F42" s="73" t="str">
        <f>VLOOKUP(J42,Anerkennung,4)</f>
        <v>B</v>
      </c>
      <c r="G42" s="74" t="str">
        <f>VLOOKUP(J42,Anerkennung,3)</f>
        <v>Detailierter Nachweis des Inhaltes der Qualifizierung und des Abschlusses</v>
      </c>
      <c r="H42" s="75" t="str">
        <f>VLOOKUP(K42,Auflagen,2)</f>
        <v>Die Anerkennung ist nur möglich, wenn die erfolgte Qualifikation im Umfang und im Inhalt unserer Qualifizierung entspricht oder höherwertiger ist; ggf. mit einer Prüfung.</v>
      </c>
      <c r="I42" s="359"/>
      <c r="J42" s="339">
        <v>5</v>
      </c>
      <c r="K42" s="346">
        <v>7</v>
      </c>
      <c r="L42" s="317" t="s">
        <v>285</v>
      </c>
      <c r="M42" s="318"/>
    </row>
    <row r="43" spans="1:13" s="2" customFormat="1" ht="38" customHeight="1" thickBot="1" x14ac:dyDescent="0.3">
      <c r="A43" s="28" t="s">
        <v>184</v>
      </c>
      <c r="B43" s="62" t="s">
        <v>216</v>
      </c>
      <c r="C43" s="933" t="s">
        <v>254</v>
      </c>
      <c r="D43" s="933"/>
      <c r="E43" s="60" t="str">
        <f>VLOOKUP(J43,Anerkennung,2)</f>
        <v>Beurteil ung</v>
      </c>
      <c r="F43" s="61" t="str">
        <f>VLOOKUP(J43,Anerkennung,4)</f>
        <v>C</v>
      </c>
      <c r="G43" s="62" t="str">
        <f>VLOOKUP(J43,Anerkennung,3)</f>
        <v>Detailierter Nachweis der gemachten Praxiserfahrungen.</v>
      </c>
      <c r="H43" s="63" t="str">
        <f>VLOOKUP(K43,Auflagen,2)</f>
        <v>Die Anerkennung ist nur möglich, wenn die gemachte Erfahrungen dem Umfang und Inhalt unserer Qualifizierung entsprechen oder höherwertig sind; ggf. mit einer Prüfung.</v>
      </c>
      <c r="I43" s="359"/>
      <c r="J43" s="339">
        <v>6</v>
      </c>
      <c r="K43" s="346">
        <v>8</v>
      </c>
      <c r="L43" s="332" t="s">
        <v>285</v>
      </c>
      <c r="M43" s="333"/>
    </row>
    <row r="44" spans="1:13" ht="12.5" x14ac:dyDescent="0.25">
      <c r="A44" s="318"/>
      <c r="B44" s="363"/>
      <c r="C44" s="363"/>
      <c r="D44" s="364"/>
      <c r="E44" s="364"/>
      <c r="F44" s="364"/>
      <c r="G44" s="364"/>
      <c r="H44" s="364"/>
      <c r="I44" s="318"/>
      <c r="J44" s="318"/>
      <c r="K44" s="318"/>
      <c r="L44" s="317"/>
      <c r="M44" s="318"/>
    </row>
    <row r="45" spans="1:13" ht="12.5" x14ac:dyDescent="0.25">
      <c r="A45" s="318"/>
      <c r="B45" s="363"/>
      <c r="C45" s="363"/>
      <c r="D45" s="364"/>
      <c r="E45" s="364"/>
      <c r="F45" s="364"/>
      <c r="G45" s="364"/>
      <c r="H45" s="364"/>
      <c r="I45" s="318"/>
      <c r="J45" s="318"/>
      <c r="K45" s="318"/>
      <c r="L45" s="317"/>
      <c r="M45" s="318"/>
    </row>
    <row r="46" spans="1:13" s="82" customFormat="1" ht="12.5" x14ac:dyDescent="0.25">
      <c r="A46" s="3"/>
      <c r="B46" s="77"/>
      <c r="C46" s="77"/>
      <c r="I46" s="3"/>
      <c r="J46" s="3"/>
      <c r="K46" s="3"/>
      <c r="L46" s="196"/>
    </row>
    <row r="47" spans="1:13" s="82" customFormat="1" ht="12.5" x14ac:dyDescent="0.25">
      <c r="A47" s="3"/>
      <c r="B47" s="77"/>
      <c r="C47" s="77"/>
      <c r="I47" s="3"/>
      <c r="J47" s="3"/>
      <c r="K47" s="3"/>
      <c r="L47" s="196"/>
    </row>
    <row r="48" spans="1:13" s="82" customFormat="1" ht="12.5" x14ac:dyDescent="0.25">
      <c r="A48" s="3"/>
      <c r="B48" s="77"/>
      <c r="C48" s="77"/>
      <c r="I48" s="3"/>
      <c r="J48" s="3"/>
      <c r="K48" s="3"/>
      <c r="L48" s="196"/>
    </row>
  </sheetData>
  <sheetProtection algorithmName="SHA-512" hashValue="FCldc5IWEX+FvsqoND4Lm8+U7bBAnIeIvat/QoJNLq99+nxznxPjhZmYs0ld3ZbJWHcvAAQlezcux68oViorow==" saltValue="ec8pdmH+s3jhTrLWegcoHw==" spinCount="100000" sheet="1" objects="1" scenarios="1"/>
  <mergeCells count="34">
    <mergeCell ref="K27:K32"/>
    <mergeCell ref="H27:H32"/>
    <mergeCell ref="J27:J32"/>
    <mergeCell ref="A27:A33"/>
    <mergeCell ref="B27:B33"/>
    <mergeCell ref="G27:G32"/>
    <mergeCell ref="A37:A40"/>
    <mergeCell ref="B37:B40"/>
    <mergeCell ref="B35:B36"/>
    <mergeCell ref="E35:E36"/>
    <mergeCell ref="F35:F36"/>
    <mergeCell ref="C42:D42"/>
    <mergeCell ref="C43:D43"/>
    <mergeCell ref="E27:E32"/>
    <mergeCell ref="F27:F32"/>
    <mergeCell ref="C34:D34"/>
    <mergeCell ref="E38:E40"/>
    <mergeCell ref="F38:F40"/>
    <mergeCell ref="J35:J36"/>
    <mergeCell ref="K35:K36"/>
    <mergeCell ref="H38:H40"/>
    <mergeCell ref="J38:J40"/>
    <mergeCell ref="K38:K40"/>
    <mergeCell ref="H35:H36"/>
    <mergeCell ref="B8:H8"/>
    <mergeCell ref="B10:H10"/>
    <mergeCell ref="B15:H15"/>
    <mergeCell ref="G38:G40"/>
    <mergeCell ref="G35:G36"/>
    <mergeCell ref="C24:D24"/>
    <mergeCell ref="B25:D25"/>
    <mergeCell ref="B26:D26"/>
    <mergeCell ref="B12:H12"/>
    <mergeCell ref="B13:H13"/>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2673D-7971-42A1-872F-44BBE33B5AE0}">
  <sheetPr>
    <tabColor rgb="FFFF00FF"/>
  </sheetPr>
  <dimension ref="A1:AE51"/>
  <sheetViews>
    <sheetView showGridLines="0" zoomScaleNormal="100" zoomScaleSheetLayoutView="180" zoomScalePageLayoutView="90" workbookViewId="0">
      <pane ySplit="3" topLeftCell="A4" activePane="bottomLeft" state="frozen"/>
      <selection activeCell="AU47" sqref="AU47"/>
      <selection pane="bottomLeft" activeCell="AM21" sqref="AM21"/>
    </sheetView>
  </sheetViews>
  <sheetFormatPr baseColWidth="10" defaultColWidth="5.6328125" defaultRowHeight="10" x14ac:dyDescent="0.25"/>
  <cols>
    <col min="1" max="1" width="2.6328125" style="3" customWidth="1"/>
    <col min="2" max="8" width="5.6328125" style="82" customWidth="1"/>
    <col min="9" max="9" width="8.1796875" style="82" customWidth="1"/>
    <col min="10" max="16" width="5.6328125" style="82" customWidth="1"/>
    <col min="17" max="18" width="4.1796875" style="82" customWidth="1"/>
    <col min="19" max="25" width="5.6328125" style="82" customWidth="1"/>
    <col min="26" max="26" width="1.6328125" style="82" customWidth="1"/>
    <col min="27" max="27" width="1.6328125" style="3" customWidth="1"/>
    <col min="28" max="29" width="10.1796875" style="3" customWidth="1"/>
    <col min="30" max="30" width="7.54296875" style="19" customWidth="1"/>
    <col min="31" max="31" width="7.54296875" style="3" customWidth="1"/>
    <col min="32" max="16384" width="5.6328125" style="3"/>
  </cols>
  <sheetData>
    <row r="1" spans="1:31" ht="15.5" customHeight="1" x14ac:dyDescent="0.25">
      <c r="A1" s="11" t="str">
        <f>Parameter!C5</f>
        <v>DRK e.V.</v>
      </c>
      <c r="B1" s="77"/>
      <c r="C1" s="77"/>
      <c r="D1" s="77"/>
      <c r="E1" s="77"/>
      <c r="F1" s="77"/>
      <c r="G1" s="77"/>
      <c r="H1" s="77"/>
      <c r="I1" s="77"/>
      <c r="J1" s="77"/>
      <c r="K1" s="77"/>
      <c r="L1" s="77"/>
      <c r="M1" s="77"/>
      <c r="N1" s="77"/>
      <c r="O1" s="77"/>
      <c r="P1" s="77"/>
      <c r="Q1" s="78"/>
      <c r="R1" s="78"/>
      <c r="S1" s="78"/>
      <c r="T1" s="77"/>
      <c r="U1" s="77"/>
      <c r="V1" s="77"/>
      <c r="W1" s="77"/>
      <c r="X1" s="79"/>
      <c r="Y1" s="79"/>
      <c r="Z1" s="79"/>
      <c r="AA1" s="351"/>
      <c r="AB1" s="365" t="s">
        <v>245</v>
      </c>
      <c r="AC1" s="365"/>
      <c r="AD1" s="371"/>
      <c r="AE1" s="365"/>
    </row>
    <row r="2" spans="1:31" ht="13" x14ac:dyDescent="0.25">
      <c r="A2" s="14" t="s">
        <v>480</v>
      </c>
      <c r="B2" s="77"/>
      <c r="C2" s="77"/>
      <c r="D2" s="77"/>
      <c r="E2" s="77"/>
      <c r="F2" s="77"/>
      <c r="G2" s="77"/>
      <c r="H2" s="77"/>
      <c r="I2" s="77"/>
      <c r="J2" s="77"/>
      <c r="K2" s="77"/>
      <c r="L2" s="77"/>
      <c r="M2" s="81" t="str">
        <f>Parameter!F7</f>
        <v>Version: 10, Revision = 1</v>
      </c>
      <c r="N2" s="77"/>
      <c r="O2" s="77"/>
      <c r="P2" s="77"/>
      <c r="Q2" s="77"/>
      <c r="R2" s="77"/>
      <c r="T2" s="86" t="s">
        <v>438</v>
      </c>
      <c r="U2" s="831">
        <f>Parameter!C8</f>
        <v>46095</v>
      </c>
      <c r="V2" s="831"/>
      <c r="W2" s="78"/>
      <c r="X2" s="77"/>
      <c r="Y2" s="81"/>
      <c r="Z2" s="77"/>
      <c r="AA2" s="318"/>
      <c r="AB2" s="367" t="s">
        <v>246</v>
      </c>
      <c r="AC2" s="333"/>
      <c r="AD2" s="372" t="s">
        <v>484</v>
      </c>
      <c r="AE2" s="333"/>
    </row>
    <row r="3" spans="1:31" ht="13" x14ac:dyDescent="0.25">
      <c r="A3" s="14" t="s">
        <v>532</v>
      </c>
      <c r="B3" s="77"/>
      <c r="C3" s="77"/>
      <c r="D3" s="77"/>
      <c r="E3" s="77"/>
      <c r="F3" s="77"/>
      <c r="G3" s="77"/>
      <c r="H3" s="77"/>
      <c r="I3" s="77"/>
      <c r="J3" s="77"/>
      <c r="K3" s="77"/>
      <c r="L3" s="77"/>
      <c r="M3" s="77" t="s">
        <v>0</v>
      </c>
      <c r="N3" s="77"/>
      <c r="O3" s="77"/>
      <c r="P3" s="77"/>
      <c r="Q3" s="77"/>
      <c r="R3" s="77"/>
      <c r="S3" s="77"/>
      <c r="T3" s="77"/>
      <c r="U3" s="78"/>
      <c r="V3" s="78"/>
      <c r="W3" s="78"/>
      <c r="X3" s="81"/>
      <c r="Y3" s="81"/>
      <c r="Z3" s="77"/>
      <c r="AA3" s="318"/>
      <c r="AB3" s="326" t="s">
        <v>79</v>
      </c>
      <c r="AC3" s="369" t="s">
        <v>247</v>
      </c>
      <c r="AD3" s="372" t="s">
        <v>285</v>
      </c>
      <c r="AE3" s="333"/>
    </row>
    <row r="4" spans="1:31" s="282" customFormat="1" ht="6" thickBot="1" x14ac:dyDescent="0.3">
      <c r="A4" s="523"/>
      <c r="B4" s="429"/>
      <c r="C4" s="429"/>
      <c r="D4" s="429"/>
      <c r="E4" s="429"/>
      <c r="F4" s="429"/>
      <c r="G4" s="429"/>
      <c r="H4" s="429"/>
      <c r="I4" s="429"/>
      <c r="J4" s="429"/>
      <c r="K4" s="429"/>
      <c r="L4" s="429"/>
      <c r="M4" s="429"/>
      <c r="N4" s="429"/>
      <c r="O4" s="429"/>
      <c r="P4" s="429"/>
      <c r="Q4" s="429"/>
      <c r="R4" s="429"/>
      <c r="S4" s="429"/>
      <c r="T4" s="429"/>
      <c r="U4" s="432"/>
      <c r="V4" s="432"/>
      <c r="W4" s="432"/>
      <c r="X4" s="432"/>
      <c r="Y4" s="432"/>
      <c r="Z4" s="429"/>
      <c r="AB4" s="524"/>
      <c r="AC4" s="524"/>
      <c r="AD4" s="379" t="s">
        <v>285</v>
      </c>
    </row>
    <row r="5" spans="1:31" ht="14" customHeight="1" thickTop="1" thickBot="1" x14ac:dyDescent="0.3">
      <c r="A5" s="850" t="s">
        <v>509</v>
      </c>
      <c r="B5" s="850"/>
      <c r="C5" s="850"/>
      <c r="D5" s="850"/>
      <c r="E5" s="850"/>
      <c r="F5" s="850"/>
      <c r="G5" s="850"/>
      <c r="H5" s="850"/>
      <c r="I5" s="850"/>
      <c r="J5" s="847" t="s">
        <v>708</v>
      </c>
      <c r="K5" s="848"/>
      <c r="L5" s="848"/>
      <c r="M5" s="848"/>
      <c r="N5" s="848"/>
      <c r="O5" s="848"/>
      <c r="P5" s="849"/>
      <c r="Q5" s="77"/>
      <c r="R5" s="77"/>
      <c r="S5" s="847" t="s">
        <v>709</v>
      </c>
      <c r="T5" s="848"/>
      <c r="U5" s="848"/>
      <c r="V5" s="848"/>
      <c r="W5" s="848"/>
      <c r="X5" s="848"/>
      <c r="Y5" s="849"/>
      <c r="Z5" s="87"/>
      <c r="AA5" s="354"/>
      <c r="AB5" s="321"/>
      <c r="AC5" s="366"/>
      <c r="AD5" s="372" t="s">
        <v>285</v>
      </c>
      <c r="AE5" s="317"/>
    </row>
    <row r="6" spans="1:31" ht="13.5" thickTop="1" x14ac:dyDescent="0.25">
      <c r="A6" s="850"/>
      <c r="B6" s="850"/>
      <c r="C6" s="850"/>
      <c r="D6" s="850"/>
      <c r="E6" s="850"/>
      <c r="F6" s="850"/>
      <c r="G6" s="850"/>
      <c r="H6" s="850"/>
      <c r="I6" s="850"/>
      <c r="J6" s="81" t="s">
        <v>531</v>
      </c>
      <c r="K6" s="81"/>
      <c r="L6" s="81"/>
      <c r="M6" s="81"/>
      <c r="N6" s="81"/>
      <c r="O6" s="77"/>
      <c r="P6" s="77"/>
      <c r="Q6" s="77"/>
      <c r="R6" s="77"/>
      <c r="S6" s="77"/>
      <c r="T6" s="77"/>
      <c r="U6" s="77"/>
      <c r="V6" s="77"/>
      <c r="W6" s="77"/>
      <c r="X6" s="81"/>
      <c r="Y6" s="81"/>
      <c r="Z6" s="87"/>
      <c r="AA6" s="354"/>
      <c r="AB6" s="321"/>
      <c r="AC6" s="366"/>
      <c r="AD6" s="372" t="s">
        <v>285</v>
      </c>
      <c r="AE6" s="317"/>
    </row>
    <row r="7" spans="1:31" ht="13" x14ac:dyDescent="0.25">
      <c r="A7" s="391"/>
      <c r="B7" s="413" t="s">
        <v>533</v>
      </c>
      <c r="C7" s="391"/>
      <c r="D7" s="391"/>
      <c r="E7" s="391"/>
      <c r="F7" s="391"/>
      <c r="G7" s="391"/>
      <c r="H7" s="391"/>
      <c r="I7" s="78"/>
      <c r="J7" s="81"/>
      <c r="K7" s="81"/>
      <c r="L7" s="81"/>
      <c r="M7" s="81"/>
      <c r="N7" s="81"/>
      <c r="O7" s="77"/>
      <c r="P7" s="77"/>
      <c r="Q7" s="77"/>
      <c r="R7" s="77"/>
      <c r="S7" s="77"/>
      <c r="T7" s="77"/>
      <c r="U7" s="77"/>
      <c r="V7" s="77"/>
      <c r="W7" s="77"/>
      <c r="X7" s="81"/>
      <c r="Y7" s="81"/>
      <c r="Z7" s="87"/>
      <c r="AA7" s="354"/>
      <c r="AB7" s="321"/>
      <c r="AC7" s="366"/>
      <c r="AD7" s="372" t="s">
        <v>285</v>
      </c>
      <c r="AE7" s="317"/>
    </row>
    <row r="8" spans="1:31" ht="13.5" thickBot="1" x14ac:dyDescent="0.3">
      <c r="A8" s="12"/>
      <c r="B8" s="81"/>
      <c r="C8" s="81"/>
      <c r="D8" s="81"/>
      <c r="E8" s="81"/>
      <c r="F8" s="81"/>
      <c r="G8" s="81"/>
      <c r="H8" s="81"/>
      <c r="I8" s="81"/>
      <c r="J8" s="81"/>
      <c r="K8" s="81"/>
      <c r="L8" s="81"/>
      <c r="M8" s="81"/>
      <c r="N8" s="81"/>
      <c r="O8" s="77"/>
      <c r="P8" s="77"/>
      <c r="Q8" s="77"/>
      <c r="R8" s="77"/>
      <c r="S8" s="77"/>
      <c r="T8" s="77"/>
      <c r="U8" s="77"/>
      <c r="V8" s="77"/>
      <c r="W8" s="77"/>
      <c r="X8" s="81"/>
      <c r="Y8" s="81"/>
      <c r="Z8" s="87"/>
      <c r="AA8" s="354"/>
      <c r="AB8" s="321"/>
      <c r="AC8" s="366"/>
      <c r="AD8" s="372" t="s">
        <v>285</v>
      </c>
      <c r="AE8" s="317"/>
    </row>
    <row r="9" spans="1:31" ht="14" thickTop="1" thickBot="1" x14ac:dyDescent="0.3">
      <c r="A9" s="12"/>
      <c r="B9" s="844" t="s">
        <v>706</v>
      </c>
      <c r="C9" s="845"/>
      <c r="D9" s="845"/>
      <c r="E9" s="845"/>
      <c r="F9" s="845"/>
      <c r="G9" s="845"/>
      <c r="H9" s="846"/>
      <c r="I9" s="197"/>
      <c r="J9" s="844" t="s">
        <v>707</v>
      </c>
      <c r="K9" s="845"/>
      <c r="L9" s="845"/>
      <c r="M9" s="845"/>
      <c r="N9" s="845"/>
      <c r="O9" s="845"/>
      <c r="P9" s="846"/>
      <c r="Q9" s="197"/>
      <c r="R9" s="197"/>
      <c r="S9" s="3"/>
      <c r="T9" s="3"/>
      <c r="U9" s="3"/>
      <c r="V9" s="3"/>
      <c r="W9" s="3"/>
      <c r="X9" s="3"/>
      <c r="Y9" s="3"/>
      <c r="Z9" s="87"/>
      <c r="AA9" s="354"/>
      <c r="AB9" s="321"/>
      <c r="AC9" s="366"/>
      <c r="AD9" s="372" t="s">
        <v>285</v>
      </c>
      <c r="AE9" s="317"/>
    </row>
    <row r="10" spans="1:31" ht="14" thickTop="1" thickBot="1" x14ac:dyDescent="0.35">
      <c r="A10" s="643"/>
      <c r="B10" s="746"/>
      <c r="C10" s="746"/>
      <c r="D10" s="746"/>
      <c r="E10" s="746"/>
      <c r="F10" s="746"/>
      <c r="G10" s="746"/>
      <c r="H10" s="746"/>
      <c r="I10" s="508"/>
      <c r="J10" s="746"/>
      <c r="K10" s="746"/>
      <c r="L10" s="746"/>
      <c r="M10" s="746"/>
      <c r="N10" s="746"/>
      <c r="O10" s="746"/>
      <c r="P10" s="746"/>
      <c r="Q10" s="508"/>
      <c r="R10" s="90"/>
      <c r="S10" s="855" t="s">
        <v>685</v>
      </c>
      <c r="T10" s="855"/>
      <c r="U10" s="855"/>
      <c r="V10" s="855"/>
      <c r="W10" s="855"/>
      <c r="X10" s="855"/>
      <c r="Y10" s="855"/>
      <c r="Z10" s="87"/>
      <c r="AA10" s="354"/>
      <c r="AB10" s="321"/>
      <c r="AC10" s="366"/>
      <c r="AD10" s="372" t="s">
        <v>285</v>
      </c>
      <c r="AE10" s="317"/>
    </row>
    <row r="11" spans="1:31" s="82" customFormat="1" ht="14" thickTop="1" thickBot="1" x14ac:dyDescent="0.35">
      <c r="A11" s="90"/>
      <c r="B11" s="851" t="s">
        <v>687</v>
      </c>
      <c r="C11" s="851"/>
      <c r="D11" s="851"/>
      <c r="E11" s="851"/>
      <c r="F11" s="851"/>
      <c r="G11" s="851"/>
      <c r="H11" s="851"/>
      <c r="I11" s="508"/>
      <c r="J11" s="851" t="s">
        <v>686</v>
      </c>
      <c r="K11" s="851"/>
      <c r="L11" s="851"/>
      <c r="M11" s="851"/>
      <c r="N11" s="851"/>
      <c r="O11" s="851"/>
      <c r="P11" s="851"/>
      <c r="Q11" s="508"/>
      <c r="R11" s="90"/>
      <c r="S11" s="749"/>
      <c r="T11" s="852" t="s">
        <v>710</v>
      </c>
      <c r="U11" s="853"/>
      <c r="V11" s="853"/>
      <c r="W11" s="853"/>
      <c r="X11" s="853"/>
      <c r="Y11" s="854"/>
      <c r="Z11" s="87"/>
      <c r="AA11" s="363"/>
      <c r="AB11" s="778"/>
      <c r="AC11" s="779"/>
      <c r="AD11" s="780" t="s">
        <v>285</v>
      </c>
      <c r="AE11" s="781"/>
    </row>
    <row r="12" spans="1:31" s="82" customFormat="1" ht="14" thickTop="1" thickBot="1" x14ac:dyDescent="0.3">
      <c r="A12" s="77"/>
      <c r="B12" s="78"/>
      <c r="C12" s="852" t="s">
        <v>703</v>
      </c>
      <c r="D12" s="853"/>
      <c r="E12" s="853"/>
      <c r="F12" s="853"/>
      <c r="G12" s="853"/>
      <c r="H12" s="854"/>
      <c r="I12" s="78"/>
      <c r="J12" s="197"/>
      <c r="K12" s="852" t="s">
        <v>701</v>
      </c>
      <c r="L12" s="853"/>
      <c r="M12" s="853"/>
      <c r="N12" s="853"/>
      <c r="O12" s="853"/>
      <c r="P12" s="854"/>
      <c r="Q12" s="197"/>
      <c r="R12" s="77"/>
      <c r="S12" s="748"/>
      <c r="T12" s="852" t="s">
        <v>698</v>
      </c>
      <c r="U12" s="853"/>
      <c r="V12" s="853"/>
      <c r="W12" s="853"/>
      <c r="X12" s="853"/>
      <c r="Y12" s="854"/>
      <c r="Z12" s="87"/>
      <c r="AA12" s="363"/>
      <c r="AB12" s="778"/>
      <c r="AC12" s="779"/>
      <c r="AD12" s="780" t="s">
        <v>285</v>
      </c>
      <c r="AE12" s="781"/>
    </row>
    <row r="13" spans="1:31" s="82" customFormat="1" ht="14" thickTop="1" thickBot="1" x14ac:dyDescent="0.3">
      <c r="A13" s="77"/>
      <c r="I13" s="197"/>
      <c r="K13" s="852" t="s">
        <v>702</v>
      </c>
      <c r="L13" s="853"/>
      <c r="M13" s="853"/>
      <c r="N13" s="853"/>
      <c r="O13" s="853"/>
      <c r="P13" s="854"/>
      <c r="Q13" s="197"/>
      <c r="R13" s="77"/>
      <c r="S13" s="77"/>
      <c r="T13" s="852" t="s">
        <v>711</v>
      </c>
      <c r="U13" s="853"/>
      <c r="V13" s="853"/>
      <c r="W13" s="853"/>
      <c r="X13" s="853"/>
      <c r="Y13" s="854"/>
      <c r="Z13" s="87"/>
      <c r="AA13" s="363"/>
      <c r="AB13" s="778"/>
      <c r="AC13" s="779"/>
      <c r="AD13" s="780" t="s">
        <v>285</v>
      </c>
      <c r="AE13" s="781"/>
    </row>
    <row r="14" spans="1:31" s="82" customFormat="1" ht="14" thickTop="1" thickBot="1" x14ac:dyDescent="0.35">
      <c r="A14" s="77"/>
      <c r="B14" s="851" t="s">
        <v>688</v>
      </c>
      <c r="C14" s="851"/>
      <c r="D14" s="851"/>
      <c r="E14" s="851"/>
      <c r="F14" s="851"/>
      <c r="G14" s="851"/>
      <c r="H14" s="851"/>
      <c r="I14" s="84"/>
      <c r="J14" s="747"/>
      <c r="Q14" s="747"/>
      <c r="R14" s="269"/>
      <c r="T14" s="852" t="s">
        <v>712</v>
      </c>
      <c r="U14" s="853"/>
      <c r="V14" s="853"/>
      <c r="W14" s="853"/>
      <c r="X14" s="853"/>
      <c r="Y14" s="854"/>
      <c r="Z14" s="87"/>
      <c r="AA14" s="363"/>
      <c r="AB14" s="778"/>
      <c r="AC14" s="779"/>
      <c r="AD14" s="780" t="s">
        <v>285</v>
      </c>
      <c r="AE14" s="781"/>
    </row>
    <row r="15" spans="1:31" s="82" customFormat="1" ht="14" thickTop="1" thickBot="1" x14ac:dyDescent="0.3">
      <c r="A15" s="77"/>
      <c r="B15" s="84"/>
      <c r="C15" s="852" t="s">
        <v>704</v>
      </c>
      <c r="D15" s="853"/>
      <c r="E15" s="853"/>
      <c r="F15" s="853"/>
      <c r="G15" s="853"/>
      <c r="H15" s="854"/>
      <c r="I15" s="84"/>
      <c r="J15" s="747"/>
      <c r="Q15" s="747"/>
      <c r="R15" s="269"/>
      <c r="T15" s="852" t="s">
        <v>713</v>
      </c>
      <c r="U15" s="853"/>
      <c r="V15" s="853"/>
      <c r="W15" s="853"/>
      <c r="X15" s="853"/>
      <c r="Y15" s="854"/>
      <c r="Z15" s="87"/>
      <c r="AA15" s="363"/>
      <c r="AB15" s="778"/>
      <c r="AC15" s="779"/>
      <c r="AD15" s="780" t="s">
        <v>285</v>
      </c>
      <c r="AE15" s="781"/>
    </row>
    <row r="16" spans="1:31" ht="14" thickTop="1" thickBot="1" x14ac:dyDescent="0.3">
      <c r="A16" s="12"/>
      <c r="B16" s="78"/>
      <c r="C16" s="78"/>
      <c r="D16" s="78"/>
      <c r="E16" s="78"/>
      <c r="F16" s="78"/>
      <c r="G16" s="78"/>
      <c r="H16" s="78"/>
      <c r="I16" s="78"/>
      <c r="J16" s="197"/>
      <c r="K16" s="78"/>
      <c r="L16" s="78"/>
      <c r="M16" s="78"/>
      <c r="N16" s="78"/>
      <c r="O16" s="197"/>
      <c r="P16" s="197"/>
      <c r="Q16" s="197"/>
      <c r="R16" s="197"/>
      <c r="S16" s="197"/>
      <c r="T16" s="197"/>
      <c r="U16" s="197"/>
      <c r="V16" s="197"/>
      <c r="W16" s="197"/>
      <c r="X16" s="197"/>
      <c r="Y16" s="197"/>
      <c r="Z16" s="87"/>
      <c r="AA16" s="354"/>
      <c r="AB16" s="321"/>
      <c r="AC16" s="366"/>
      <c r="AD16" s="372" t="s">
        <v>285</v>
      </c>
      <c r="AE16" s="317"/>
    </row>
    <row r="17" spans="1:31" ht="14" thickTop="1" thickBot="1" x14ac:dyDescent="0.35">
      <c r="A17" s="12"/>
      <c r="B17" s="844" t="s">
        <v>705</v>
      </c>
      <c r="C17" s="845"/>
      <c r="D17" s="845"/>
      <c r="E17" s="845"/>
      <c r="F17" s="845"/>
      <c r="G17" s="845"/>
      <c r="H17" s="845"/>
      <c r="I17" s="845"/>
      <c r="J17" s="845"/>
      <c r="K17" s="845"/>
      <c r="L17" s="845"/>
      <c r="M17" s="845"/>
      <c r="N17" s="845"/>
      <c r="O17" s="845"/>
      <c r="P17" s="846"/>
      <c r="Q17" s="197"/>
      <c r="R17" s="414"/>
      <c r="S17" s="843" t="s">
        <v>504</v>
      </c>
      <c r="T17" s="843"/>
      <c r="U17" s="843"/>
      <c r="V17" s="843"/>
      <c r="W17" s="843"/>
      <c r="X17" s="843"/>
      <c r="Y17" s="843"/>
      <c r="Z17" s="87"/>
      <c r="AA17" s="354"/>
      <c r="AB17" s="321"/>
      <c r="AC17" s="366"/>
      <c r="AD17" s="372" t="s">
        <v>285</v>
      </c>
      <c r="AE17" s="317"/>
    </row>
    <row r="18" spans="1:31" s="233" customFormat="1" ht="6" thickTop="1" x14ac:dyDescent="0.25">
      <c r="A18" s="311"/>
      <c r="B18" s="422"/>
      <c r="C18" s="422"/>
      <c r="D18" s="422"/>
      <c r="E18" s="422"/>
      <c r="F18" s="422"/>
      <c r="G18" s="422"/>
      <c r="H18" s="422"/>
      <c r="I18" s="422"/>
      <c r="J18" s="422"/>
      <c r="K18" s="422"/>
      <c r="L18" s="422"/>
      <c r="M18" s="422"/>
      <c r="N18" s="422"/>
      <c r="O18" s="460"/>
      <c r="P18" s="460"/>
      <c r="Q18" s="460"/>
      <c r="R18" s="484"/>
      <c r="S18" s="460"/>
      <c r="T18" s="460"/>
      <c r="U18" s="460"/>
      <c r="V18" s="460"/>
      <c r="W18" s="460"/>
      <c r="X18" s="460"/>
      <c r="Y18" s="485"/>
      <c r="Z18" s="314"/>
      <c r="AA18" s="355"/>
      <c r="AB18" s="423"/>
      <c r="AC18" s="459"/>
      <c r="AD18" s="379" t="s">
        <v>285</v>
      </c>
      <c r="AE18" s="322"/>
    </row>
    <row r="19" spans="1:31" ht="13.5" thickBot="1" x14ac:dyDescent="0.3">
      <c r="A19" s="12"/>
      <c r="C19" s="197" t="s">
        <v>505</v>
      </c>
      <c r="D19" s="197"/>
      <c r="E19" s="197"/>
      <c r="F19" s="197"/>
      <c r="G19" s="197"/>
      <c r="H19" s="197"/>
      <c r="K19" s="197" t="s">
        <v>501</v>
      </c>
      <c r="L19" s="197"/>
      <c r="M19" s="197"/>
      <c r="N19" s="197"/>
      <c r="O19" s="197"/>
      <c r="P19" s="197"/>
      <c r="Q19" s="197"/>
      <c r="R19" s="414"/>
      <c r="S19" s="412" t="s">
        <v>508</v>
      </c>
      <c r="T19" s="411"/>
      <c r="U19" s="411"/>
      <c r="V19" s="411"/>
      <c r="W19" s="411"/>
      <c r="X19" s="381"/>
      <c r="Y19" s="382"/>
      <c r="Z19" s="87"/>
      <c r="AA19" s="354"/>
      <c r="AB19" s="321"/>
      <c r="AC19" s="366"/>
      <c r="AD19" s="372" t="s">
        <v>285</v>
      </c>
      <c r="AE19" s="317"/>
    </row>
    <row r="20" spans="1:31" ht="14" thickTop="1" thickBot="1" x14ac:dyDescent="0.3">
      <c r="A20" s="12"/>
      <c r="C20" s="197" t="s">
        <v>506</v>
      </c>
      <c r="D20" s="197"/>
      <c r="E20" s="197"/>
      <c r="F20" s="197"/>
      <c r="G20" s="197"/>
      <c r="H20" s="197"/>
      <c r="K20" s="197" t="s">
        <v>502</v>
      </c>
      <c r="L20" s="197"/>
      <c r="M20" s="197"/>
      <c r="N20" s="197"/>
      <c r="O20" s="197"/>
      <c r="P20" s="197"/>
      <c r="Q20" s="77"/>
      <c r="R20" s="415"/>
      <c r="S20" s="840" t="s">
        <v>714</v>
      </c>
      <c r="T20" s="841"/>
      <c r="U20" s="841"/>
      <c r="V20" s="841"/>
      <c r="W20" s="841"/>
      <c r="X20" s="841"/>
      <c r="Y20" s="842"/>
      <c r="Z20" s="87"/>
      <c r="AA20" s="354"/>
      <c r="AB20" s="321"/>
      <c r="AC20" s="366"/>
      <c r="AD20" s="372" t="s">
        <v>285</v>
      </c>
      <c r="AE20" s="317"/>
    </row>
    <row r="21" spans="1:31" ht="13.5" thickTop="1" x14ac:dyDescent="0.25">
      <c r="A21" s="12"/>
      <c r="C21" s="197" t="s">
        <v>507</v>
      </c>
      <c r="K21" s="78" t="s">
        <v>503</v>
      </c>
      <c r="L21" s="197"/>
      <c r="M21" s="197"/>
      <c r="N21" s="197"/>
      <c r="O21" s="197"/>
      <c r="P21" s="197"/>
      <c r="Q21" s="77"/>
      <c r="R21" s="415"/>
      <c r="S21" s="861" t="s">
        <v>562</v>
      </c>
      <c r="T21" s="862"/>
      <c r="U21" s="862"/>
      <c r="V21" s="862"/>
      <c r="W21" s="862"/>
      <c r="X21" s="862"/>
      <c r="Y21" s="863"/>
      <c r="Z21" s="87"/>
      <c r="AA21" s="354"/>
      <c r="AB21" s="321"/>
      <c r="AC21" s="366"/>
      <c r="AD21" s="372" t="s">
        <v>285</v>
      </c>
      <c r="AE21" s="317"/>
    </row>
    <row r="22" spans="1:31" ht="13" x14ac:dyDescent="0.25">
      <c r="A22" s="12"/>
      <c r="B22" s="868"/>
      <c r="C22" s="868"/>
      <c r="D22" s="868"/>
      <c r="E22" s="868"/>
      <c r="F22" s="868"/>
      <c r="G22" s="868"/>
      <c r="H22" s="868"/>
      <c r="I22" s="81"/>
      <c r="J22" s="81"/>
      <c r="K22" s="81"/>
      <c r="L22" s="81"/>
      <c r="M22" s="81"/>
      <c r="N22" s="81"/>
      <c r="O22" s="77"/>
      <c r="P22" s="77"/>
      <c r="Q22" s="77"/>
      <c r="R22" s="415"/>
      <c r="S22" s="864"/>
      <c r="T22" s="865"/>
      <c r="U22" s="865"/>
      <c r="V22" s="865"/>
      <c r="W22" s="865"/>
      <c r="X22" s="865"/>
      <c r="Y22" s="866"/>
      <c r="Z22" s="87"/>
      <c r="AA22" s="354"/>
      <c r="AB22" s="321"/>
      <c r="AC22" s="366"/>
      <c r="AD22" s="372" t="s">
        <v>285</v>
      </c>
      <c r="AE22" s="317"/>
    </row>
    <row r="23" spans="1:31" s="233" customFormat="1" ht="5.5" x14ac:dyDescent="0.25">
      <c r="A23" s="311"/>
      <c r="B23" s="805"/>
      <c r="C23" s="805"/>
      <c r="D23" s="805"/>
      <c r="E23" s="805"/>
      <c r="F23" s="805"/>
      <c r="G23" s="805"/>
      <c r="H23" s="805"/>
      <c r="I23" s="312"/>
      <c r="J23" s="312"/>
      <c r="K23" s="312"/>
      <c r="L23" s="312"/>
      <c r="M23" s="312"/>
      <c r="N23" s="312"/>
      <c r="O23" s="313"/>
      <c r="P23" s="313"/>
      <c r="Q23" s="313"/>
      <c r="R23" s="313"/>
      <c r="S23" s="806"/>
      <c r="T23" s="806"/>
      <c r="U23" s="806"/>
      <c r="V23" s="806"/>
      <c r="W23" s="806"/>
      <c r="X23" s="806"/>
      <c r="Y23" s="806"/>
      <c r="Z23" s="314"/>
      <c r="AA23" s="355"/>
      <c r="AB23" s="423"/>
      <c r="AC23" s="459"/>
      <c r="AD23" s="379" t="s">
        <v>285</v>
      </c>
      <c r="AE23" s="322"/>
    </row>
    <row r="24" spans="1:31" ht="13" x14ac:dyDescent="0.25">
      <c r="A24" s="9" t="s">
        <v>734</v>
      </c>
      <c r="B24" s="81"/>
      <c r="C24" s="81"/>
      <c r="D24" s="81"/>
      <c r="E24" s="81"/>
      <c r="F24" s="81"/>
      <c r="G24" s="81"/>
      <c r="H24" s="81"/>
      <c r="I24" s="81"/>
      <c r="J24" s="81"/>
      <c r="K24" s="81"/>
      <c r="L24" s="81"/>
      <c r="M24" s="81"/>
      <c r="N24" s="81"/>
      <c r="T24" s="77"/>
      <c r="U24" s="77"/>
      <c r="V24" s="77"/>
      <c r="W24" s="77"/>
      <c r="X24" s="81"/>
      <c r="Y24" s="81"/>
      <c r="Z24" s="87"/>
      <c r="AA24" s="354"/>
      <c r="AB24" s="321"/>
      <c r="AC24" s="366"/>
      <c r="AD24" s="372" t="s">
        <v>285</v>
      </c>
      <c r="AE24" s="317"/>
    </row>
    <row r="25" spans="1:31" ht="13" x14ac:dyDescent="0.25">
      <c r="A25" s="12" t="s">
        <v>550</v>
      </c>
      <c r="B25" s="81"/>
      <c r="D25" s="3"/>
      <c r="E25" s="3"/>
      <c r="F25" s="77"/>
      <c r="G25" s="77" t="s">
        <v>684</v>
      </c>
      <c r="H25" s="3"/>
      <c r="I25" s="81"/>
      <c r="J25" s="81"/>
      <c r="K25" s="81"/>
      <c r="L25" s="81"/>
      <c r="M25" s="81"/>
      <c r="N25" s="81"/>
      <c r="T25" s="77"/>
      <c r="U25" s="77"/>
      <c r="V25" s="77"/>
      <c r="W25" s="77"/>
      <c r="X25" s="81"/>
      <c r="Y25" s="81"/>
      <c r="Z25" s="87"/>
      <c r="AA25" s="354"/>
      <c r="AB25" s="321"/>
      <c r="AC25" s="366"/>
      <c r="AD25" s="372" t="s">
        <v>285</v>
      </c>
      <c r="AE25" s="317"/>
    </row>
    <row r="26" spans="1:31" ht="13" x14ac:dyDescent="0.25">
      <c r="A26" s="12"/>
      <c r="B26" s="81" t="s">
        <v>510</v>
      </c>
      <c r="E26" s="3"/>
      <c r="F26" s="77"/>
      <c r="G26" s="77" t="s">
        <v>552</v>
      </c>
      <c r="H26" s="3"/>
      <c r="I26" s="81"/>
      <c r="J26" s="81"/>
      <c r="K26" s="81"/>
      <c r="L26" s="81"/>
      <c r="M26" s="81" t="s">
        <v>450</v>
      </c>
      <c r="N26" s="81"/>
      <c r="T26" s="77"/>
      <c r="U26" s="77"/>
      <c r="V26" s="77"/>
      <c r="W26" s="77"/>
      <c r="X26" s="81"/>
      <c r="Y26" s="81"/>
      <c r="Z26" s="87"/>
      <c r="AA26" s="354"/>
      <c r="AB26" s="321"/>
      <c r="AC26" s="366"/>
      <c r="AD26" s="372" t="s">
        <v>285</v>
      </c>
      <c r="AE26" s="317"/>
    </row>
    <row r="27" spans="1:31" ht="13" x14ac:dyDescent="0.25">
      <c r="A27" s="12"/>
      <c r="B27" s="81" t="s">
        <v>72</v>
      </c>
      <c r="E27" s="3"/>
      <c r="F27" s="77"/>
      <c r="G27" s="77" t="s">
        <v>552</v>
      </c>
      <c r="H27" s="3"/>
      <c r="I27" s="81"/>
      <c r="J27" s="81"/>
      <c r="K27" s="81"/>
      <c r="L27" s="81"/>
      <c r="M27" s="81" t="s">
        <v>303</v>
      </c>
      <c r="N27" s="81"/>
      <c r="T27" s="77"/>
      <c r="U27" s="77"/>
      <c r="V27" s="77"/>
      <c r="W27" s="77"/>
      <c r="X27" s="81"/>
      <c r="Y27" s="81"/>
      <c r="Z27" s="87"/>
      <c r="AA27" s="354"/>
      <c r="AB27" s="321"/>
      <c r="AC27" s="366"/>
      <c r="AD27" s="372" t="s">
        <v>285</v>
      </c>
      <c r="AE27" s="317"/>
    </row>
    <row r="28" spans="1:31" ht="13" x14ac:dyDescent="0.25">
      <c r="A28" s="12"/>
      <c r="B28" s="81" t="s">
        <v>472</v>
      </c>
      <c r="E28" s="3"/>
      <c r="F28" s="77"/>
      <c r="G28" s="77" t="s">
        <v>552</v>
      </c>
      <c r="H28" s="3"/>
      <c r="I28" s="81"/>
      <c r="J28" s="81"/>
      <c r="K28" s="81"/>
      <c r="L28" s="81"/>
      <c r="M28" s="81" t="s">
        <v>300</v>
      </c>
      <c r="N28" s="81"/>
      <c r="T28" s="77"/>
      <c r="U28" s="77"/>
      <c r="V28" s="77"/>
      <c r="W28" s="77"/>
      <c r="X28" s="81"/>
      <c r="Y28" s="81"/>
      <c r="Z28" s="87"/>
      <c r="AA28" s="354"/>
      <c r="AB28" s="321"/>
      <c r="AC28" s="366"/>
      <c r="AD28" s="372" t="s">
        <v>285</v>
      </c>
      <c r="AE28" s="317"/>
    </row>
    <row r="29" spans="1:31" ht="13" x14ac:dyDescent="0.25">
      <c r="A29" s="12"/>
      <c r="B29" s="81" t="s">
        <v>518</v>
      </c>
      <c r="E29" s="3"/>
      <c r="F29" s="77"/>
      <c r="G29" s="77" t="s">
        <v>551</v>
      </c>
      <c r="H29" s="87"/>
      <c r="I29" s="81"/>
      <c r="J29" s="81"/>
      <c r="K29" s="81"/>
      <c r="L29" s="81"/>
      <c r="M29" s="81" t="s">
        <v>553</v>
      </c>
      <c r="N29" s="81"/>
      <c r="T29" s="77"/>
      <c r="U29" s="77"/>
      <c r="V29" s="77"/>
      <c r="W29" s="77"/>
      <c r="X29" s="81"/>
      <c r="Y29" s="81"/>
      <c r="Z29" s="87"/>
      <c r="AA29" s="354"/>
      <c r="AB29" s="321"/>
      <c r="AC29" s="366"/>
      <c r="AD29" s="372" t="s">
        <v>285</v>
      </c>
      <c r="AE29" s="317"/>
    </row>
    <row r="30" spans="1:31" ht="13" customHeight="1" x14ac:dyDescent="0.25">
      <c r="A30" s="392" t="s">
        <v>519</v>
      </c>
      <c r="B30" s="3"/>
      <c r="C30" s="89"/>
      <c r="D30" s="90"/>
      <c r="E30" s="39"/>
      <c r="F30" s="39"/>
      <c r="G30" s="39"/>
      <c r="H30" s="39"/>
      <c r="I30" s="81"/>
      <c r="J30" s="81"/>
      <c r="K30" s="81"/>
      <c r="L30" s="81"/>
      <c r="M30" s="81"/>
      <c r="N30" s="81"/>
      <c r="Q30" s="3"/>
      <c r="R30" s="3"/>
      <c r="S30" s="285"/>
      <c r="T30" s="285"/>
      <c r="U30" s="285"/>
      <c r="V30" s="285"/>
      <c r="W30" s="285"/>
      <c r="X30" s="285"/>
      <c r="Y30" s="285"/>
      <c r="Z30" s="87"/>
      <c r="AA30" s="354"/>
      <c r="AB30" s="321"/>
      <c r="AC30" s="366"/>
      <c r="AD30" s="372" t="s">
        <v>285</v>
      </c>
      <c r="AE30" s="317"/>
    </row>
    <row r="31" spans="1:31" s="233" customFormat="1" x14ac:dyDescent="0.25">
      <c r="A31" s="462"/>
      <c r="C31" s="429"/>
      <c r="D31" s="429"/>
      <c r="E31" s="463"/>
      <c r="F31" s="463"/>
      <c r="G31" s="463"/>
      <c r="H31" s="463"/>
      <c r="I31" s="312"/>
      <c r="J31" s="312"/>
      <c r="K31" s="312"/>
      <c r="L31" s="312"/>
      <c r="M31" s="312"/>
      <c r="N31" s="312"/>
      <c r="O31" s="313"/>
      <c r="P31" s="313"/>
      <c r="S31" s="464"/>
      <c r="T31" s="464"/>
      <c r="U31" s="464"/>
      <c r="V31" s="464"/>
      <c r="W31" s="464"/>
      <c r="X31" s="464"/>
      <c r="Y31" s="464"/>
      <c r="Z31" s="314"/>
      <c r="AA31" s="355"/>
      <c r="AB31" s="423"/>
      <c r="AC31" s="459"/>
      <c r="AD31" s="372" t="s">
        <v>285</v>
      </c>
      <c r="AE31" s="322"/>
    </row>
    <row r="32" spans="1:31" ht="13" x14ac:dyDescent="0.25">
      <c r="A32" s="9" t="s">
        <v>534</v>
      </c>
      <c r="B32" s="81"/>
      <c r="C32" s="81"/>
      <c r="D32" s="81"/>
      <c r="E32" s="81"/>
      <c r="F32" s="81"/>
      <c r="G32" s="81"/>
      <c r="H32" s="81"/>
      <c r="I32" s="81"/>
      <c r="J32" s="81"/>
      <c r="K32" s="81"/>
      <c r="L32" s="81"/>
      <c r="M32" s="81"/>
      <c r="N32" s="81"/>
      <c r="T32" s="77"/>
      <c r="U32" s="77"/>
      <c r="V32" s="77"/>
      <c r="W32" s="77"/>
      <c r="X32" s="81"/>
      <c r="Y32" s="81"/>
      <c r="Z32" s="87"/>
      <c r="AA32" s="354"/>
      <c r="AB32" s="321"/>
      <c r="AC32" s="366"/>
      <c r="AD32" s="372" t="s">
        <v>285</v>
      </c>
      <c r="AE32" s="317"/>
    </row>
    <row r="33" spans="1:31" ht="13" x14ac:dyDescent="0.25">
      <c r="A33" s="12" t="s">
        <v>520</v>
      </c>
      <c r="B33" s="81"/>
      <c r="D33" s="3"/>
      <c r="E33" s="3"/>
      <c r="F33" s="77"/>
      <c r="G33" s="77" t="s">
        <v>549</v>
      </c>
      <c r="H33" s="3"/>
      <c r="I33" s="81"/>
      <c r="J33" s="81"/>
      <c r="K33" s="81"/>
      <c r="L33" s="81"/>
      <c r="M33" s="81"/>
      <c r="N33" s="81"/>
      <c r="T33" s="77"/>
      <c r="U33" s="77"/>
      <c r="V33" s="77"/>
      <c r="W33" s="77"/>
      <c r="X33" s="81"/>
      <c r="Y33" s="81"/>
      <c r="Z33" s="87"/>
      <c r="AA33" s="354"/>
      <c r="AB33" s="321"/>
      <c r="AC33" s="366"/>
      <c r="AD33" s="372" t="s">
        <v>285</v>
      </c>
      <c r="AE33" s="317"/>
    </row>
    <row r="34" spans="1:31" ht="13" x14ac:dyDescent="0.25">
      <c r="A34" s="12"/>
      <c r="B34" s="81" t="s">
        <v>299</v>
      </c>
      <c r="E34" s="3"/>
      <c r="F34" s="77"/>
      <c r="G34" s="77" t="s">
        <v>514</v>
      </c>
      <c r="H34" s="3"/>
      <c r="I34" s="81"/>
      <c r="J34" s="81"/>
      <c r="K34" s="81"/>
      <c r="L34" s="81"/>
      <c r="M34" s="81"/>
      <c r="N34" s="81"/>
      <c r="T34" s="77"/>
      <c r="U34" s="77"/>
      <c r="V34" s="77"/>
      <c r="W34" s="77"/>
      <c r="X34" s="81"/>
      <c r="Y34" s="81"/>
      <c r="Z34" s="87"/>
      <c r="AA34" s="354"/>
      <c r="AB34" s="321"/>
      <c r="AC34" s="366"/>
      <c r="AD34" s="372" t="s">
        <v>285</v>
      </c>
      <c r="AE34" s="317"/>
    </row>
    <row r="35" spans="1:31" ht="13" x14ac:dyDescent="0.25">
      <c r="A35" s="12"/>
      <c r="B35" s="81" t="s">
        <v>314</v>
      </c>
      <c r="E35" s="3"/>
      <c r="F35" s="77"/>
      <c r="G35" s="77" t="s">
        <v>515</v>
      </c>
      <c r="H35" s="3"/>
      <c r="I35" s="81"/>
      <c r="J35" s="81"/>
      <c r="K35" s="81"/>
      <c r="L35" s="81"/>
      <c r="M35" s="81"/>
      <c r="N35" s="81"/>
      <c r="T35" s="77"/>
      <c r="U35" s="77"/>
      <c r="V35" s="77"/>
      <c r="W35" s="77"/>
      <c r="X35" s="81"/>
      <c r="Y35" s="81"/>
      <c r="Z35" s="87"/>
      <c r="AA35" s="354"/>
      <c r="AB35" s="321"/>
      <c r="AC35" s="366"/>
      <c r="AD35" s="372" t="s">
        <v>285</v>
      </c>
      <c r="AE35" s="317"/>
    </row>
    <row r="36" spans="1:31" ht="13" x14ac:dyDescent="0.25">
      <c r="A36" s="12"/>
      <c r="B36" s="81" t="s">
        <v>315</v>
      </c>
      <c r="E36" s="3"/>
      <c r="F36" s="77"/>
      <c r="G36" s="77" t="s">
        <v>516</v>
      </c>
      <c r="H36" s="3"/>
      <c r="I36" s="81"/>
      <c r="J36" s="81"/>
      <c r="K36" s="81"/>
      <c r="L36" s="81"/>
      <c r="M36" s="81"/>
      <c r="N36" s="81"/>
      <c r="T36" s="77"/>
      <c r="U36" s="77"/>
      <c r="V36" s="77"/>
      <c r="W36" s="77"/>
      <c r="X36" s="81"/>
      <c r="Y36" s="81"/>
      <c r="Z36" s="87"/>
      <c r="AA36" s="354"/>
      <c r="AB36" s="321"/>
      <c r="AC36" s="366"/>
      <c r="AD36" s="372" t="s">
        <v>285</v>
      </c>
      <c r="AE36" s="317"/>
    </row>
    <row r="37" spans="1:31" ht="13" x14ac:dyDescent="0.25">
      <c r="A37" s="12"/>
      <c r="B37" s="81" t="s">
        <v>316</v>
      </c>
      <c r="E37" s="3"/>
      <c r="F37" s="77"/>
      <c r="G37" s="77" t="s">
        <v>517</v>
      </c>
      <c r="H37" s="3"/>
      <c r="I37" s="81"/>
      <c r="J37" s="81"/>
      <c r="K37" s="81"/>
      <c r="L37" s="81"/>
      <c r="M37" s="81"/>
      <c r="N37" s="81"/>
      <c r="T37" s="77"/>
      <c r="U37" s="77"/>
      <c r="V37" s="77"/>
      <c r="W37" s="77"/>
      <c r="X37" s="81"/>
      <c r="Y37" s="81"/>
      <c r="Z37" s="87"/>
      <c r="AA37" s="354"/>
      <c r="AB37" s="321"/>
      <c r="AC37" s="366"/>
      <c r="AD37" s="372" t="s">
        <v>285</v>
      </c>
      <c r="AE37" s="317"/>
    </row>
    <row r="38" spans="1:31" ht="13" x14ac:dyDescent="0.25">
      <c r="A38" s="12"/>
      <c r="B38" s="81" t="s">
        <v>518</v>
      </c>
      <c r="E38" s="3"/>
      <c r="F38" s="77"/>
      <c r="G38" s="77" t="s">
        <v>521</v>
      </c>
      <c r="H38" s="87"/>
      <c r="I38" s="81"/>
      <c r="J38" s="81"/>
      <c r="K38" s="81"/>
      <c r="L38" s="81"/>
      <c r="M38" s="81"/>
      <c r="N38" s="81"/>
      <c r="T38" s="77"/>
      <c r="U38" s="77"/>
      <c r="V38" s="77"/>
      <c r="W38" s="77"/>
      <c r="X38" s="81"/>
      <c r="Y38" s="81"/>
      <c r="Z38" s="87"/>
      <c r="AA38" s="354"/>
      <c r="AB38" s="321"/>
      <c r="AC38" s="366"/>
      <c r="AD38" s="372" t="s">
        <v>285</v>
      </c>
      <c r="AE38" s="317"/>
    </row>
    <row r="39" spans="1:31" ht="13" customHeight="1" x14ac:dyDescent="0.25">
      <c r="A39" s="392" t="s">
        <v>519</v>
      </c>
      <c r="B39" s="3"/>
      <c r="C39" s="89"/>
      <c r="D39" s="90"/>
      <c r="E39" s="39"/>
      <c r="F39" s="39"/>
      <c r="G39" s="39"/>
      <c r="H39" s="39"/>
      <c r="I39" s="81"/>
      <c r="J39" s="81"/>
      <c r="K39" s="81"/>
      <c r="L39" s="81"/>
      <c r="M39" s="81"/>
      <c r="N39" s="81"/>
      <c r="Q39" s="3"/>
      <c r="R39" s="3"/>
      <c r="S39" s="285"/>
      <c r="T39" s="285"/>
      <c r="U39" s="285"/>
      <c r="V39" s="285"/>
      <c r="W39" s="285"/>
      <c r="X39" s="285"/>
      <c r="Y39" s="285"/>
      <c r="Z39" s="87"/>
      <c r="AA39" s="354"/>
      <c r="AB39" s="321"/>
      <c r="AC39" s="366"/>
      <c r="AD39" s="372" t="s">
        <v>285</v>
      </c>
      <c r="AE39" s="317"/>
    </row>
    <row r="40" spans="1:31" ht="15.5" x14ac:dyDescent="0.25">
      <c r="A40" s="401"/>
      <c r="B40" s="402"/>
      <c r="C40" s="402"/>
      <c r="D40" s="402"/>
      <c r="E40" s="402"/>
      <c r="F40" s="402"/>
      <c r="G40" s="402"/>
      <c r="H40" s="402"/>
      <c r="I40" s="402"/>
      <c r="J40" s="402"/>
      <c r="K40" s="857" t="s">
        <v>162</v>
      </c>
      <c r="L40" s="857"/>
      <c r="M40" s="857"/>
      <c r="N40" s="857"/>
      <c r="O40" s="857"/>
      <c r="P40" s="857"/>
      <c r="Q40" s="857" t="s">
        <v>248</v>
      </c>
      <c r="R40" s="857"/>
      <c r="S40" s="857"/>
      <c r="T40" s="857"/>
      <c r="U40" s="857"/>
      <c r="V40" s="857"/>
      <c r="W40" s="857"/>
      <c r="X40" s="857"/>
      <c r="Y40" s="857"/>
      <c r="Z40" s="403"/>
      <c r="AA40" s="357"/>
      <c r="AB40" s="321"/>
      <c r="AC40" s="366"/>
      <c r="AD40" s="372" t="s">
        <v>285</v>
      </c>
      <c r="AE40" s="317"/>
    </row>
    <row r="41" spans="1:31" s="2" customFormat="1" ht="15.5" x14ac:dyDescent="0.25">
      <c r="A41" s="410" t="s">
        <v>492</v>
      </c>
      <c r="B41" s="151"/>
      <c r="C41" s="151"/>
      <c r="D41" s="151"/>
      <c r="E41" s="151"/>
      <c r="F41" s="151"/>
      <c r="G41" s="151"/>
      <c r="H41" s="151"/>
      <c r="I41" s="151"/>
      <c r="J41" s="151"/>
      <c r="K41" s="399"/>
      <c r="L41" s="386"/>
      <c r="M41" s="386"/>
      <c r="N41" s="386"/>
      <c r="O41" s="400"/>
      <c r="P41" s="400"/>
      <c r="Q41" s="106"/>
      <c r="R41" s="106"/>
      <c r="S41" s="106"/>
      <c r="T41" s="386"/>
      <c r="U41" s="386"/>
      <c r="V41" s="386"/>
      <c r="W41" s="386"/>
      <c r="X41" s="386"/>
      <c r="Y41" s="399"/>
      <c r="AA41" s="358"/>
      <c r="AB41" s="321"/>
      <c r="AC41" s="366"/>
      <c r="AD41" s="372" t="s">
        <v>285</v>
      </c>
      <c r="AE41" s="317"/>
    </row>
    <row r="42" spans="1:31" ht="40" customHeight="1" x14ac:dyDescent="0.25">
      <c r="B42" s="404" t="s">
        <v>488</v>
      </c>
      <c r="C42" s="404"/>
      <c r="D42" s="404"/>
      <c r="E42" s="404"/>
      <c r="F42" s="404"/>
      <c r="G42" s="404"/>
      <c r="H42" s="404"/>
      <c r="I42" s="404"/>
      <c r="J42" s="404"/>
      <c r="K42" s="858" t="str">
        <f>VLOOKUP(AB42,Anerkennung,3)</f>
        <v>Detailierter Nachweis des Inhaltes und des Abschlusses der Qualifizierung</v>
      </c>
      <c r="L42" s="858"/>
      <c r="M42" s="858"/>
      <c r="N42" s="858"/>
      <c r="O42" s="858"/>
      <c r="P42" s="380"/>
      <c r="Q42" s="860" t="str">
        <f>VLOOKUP(AC42,Auflagen,2)</f>
        <v>Einzelentscheidung, Auflagen sind individuell festzulegen.</v>
      </c>
      <c r="R42" s="860"/>
      <c r="S42" s="860"/>
      <c r="T42" s="860"/>
      <c r="U42" s="860"/>
      <c r="V42" s="860"/>
      <c r="W42" s="860"/>
      <c r="X42" s="860"/>
      <c r="Y42" s="860"/>
      <c r="Z42" s="3"/>
      <c r="AA42" s="359"/>
      <c r="AB42" s="339">
        <v>13</v>
      </c>
      <c r="AC42" s="856">
        <v>9</v>
      </c>
      <c r="AD42" s="372" t="s">
        <v>285</v>
      </c>
      <c r="AE42" s="321"/>
    </row>
    <row r="43" spans="1:31" ht="26" customHeight="1" x14ac:dyDescent="0.25">
      <c r="A43" s="7"/>
      <c r="B43" s="293" t="s">
        <v>339</v>
      </c>
      <c r="C43" s="293"/>
      <c r="D43" s="293"/>
      <c r="E43" s="293"/>
      <c r="F43" s="293"/>
      <c r="G43" s="293"/>
      <c r="H43" s="293"/>
      <c r="I43" s="293"/>
      <c r="J43" s="293"/>
      <c r="K43" s="859" t="str">
        <f>VLOOKUP(AB43,Anerkennung,3)</f>
        <v>Detailierter Nachweis der gemachten Praxiserfahrungen.</v>
      </c>
      <c r="L43" s="859"/>
      <c r="M43" s="859"/>
      <c r="N43" s="859"/>
      <c r="O43" s="859"/>
      <c r="P43" s="383"/>
      <c r="Q43" s="859"/>
      <c r="R43" s="859"/>
      <c r="S43" s="859"/>
      <c r="T43" s="859"/>
      <c r="U43" s="859"/>
      <c r="V43" s="859"/>
      <c r="W43" s="859"/>
      <c r="X43" s="859"/>
      <c r="Y43" s="859"/>
      <c r="Z43" s="403"/>
      <c r="AA43" s="359"/>
      <c r="AB43" s="339">
        <v>11</v>
      </c>
      <c r="AC43" s="856"/>
      <c r="AD43" s="372" t="s">
        <v>285</v>
      </c>
      <c r="AE43" s="321"/>
    </row>
    <row r="44" spans="1:31" s="2" customFormat="1" ht="15.5" x14ac:dyDescent="0.25">
      <c r="A44" s="197" t="s">
        <v>493</v>
      </c>
      <c r="B44" s="405"/>
      <c r="C44" s="405"/>
      <c r="D44" s="405"/>
      <c r="E44" s="405"/>
      <c r="F44" s="405"/>
      <c r="G44" s="405"/>
      <c r="H44" s="405"/>
      <c r="I44" s="405"/>
      <c r="J44" s="405"/>
      <c r="K44" s="133"/>
      <c r="L44" s="406"/>
      <c r="M44" s="406"/>
      <c r="N44" s="406"/>
      <c r="O44" s="406"/>
      <c r="P44" s="406"/>
      <c r="Q44" s="133"/>
      <c r="R44" s="133"/>
      <c r="S44" s="133"/>
      <c r="T44" s="133"/>
      <c r="U44" s="133"/>
      <c r="V44" s="133"/>
      <c r="W44" s="133"/>
      <c r="X44" s="407"/>
      <c r="Y44" s="133"/>
      <c r="AA44" s="359"/>
      <c r="AB44" s="347"/>
      <c r="AC44" s="370"/>
      <c r="AD44" s="372" t="s">
        <v>285</v>
      </c>
      <c r="AE44" s="321"/>
    </row>
    <row r="45" spans="1:31" ht="39" customHeight="1" x14ac:dyDescent="0.25">
      <c r="A45" s="408"/>
      <c r="B45" s="860" t="s">
        <v>183</v>
      </c>
      <c r="C45" s="860"/>
      <c r="D45" s="860"/>
      <c r="E45" s="860"/>
      <c r="F45" s="860"/>
      <c r="G45" s="860"/>
      <c r="H45" s="860"/>
      <c r="I45" s="860"/>
      <c r="J45" s="860"/>
      <c r="K45" s="860" t="str">
        <f>VLOOKUP(AB45,Anerkennung,3)</f>
        <v>Detailierter Nachweis des Inhaltes und des Abschlusses der Qualifizierung</v>
      </c>
      <c r="L45" s="860"/>
      <c r="M45" s="860"/>
      <c r="N45" s="860"/>
      <c r="O45" s="860"/>
      <c r="P45" s="860"/>
      <c r="Q45" s="860" t="str">
        <f>VLOOKUP(AC45,Auflagen,2)</f>
        <v>Die Anerkennung ist nur möglich, wenn die erfolgte Qualifikation im Umfang und im Inhalt unserer Qualifizierung entspricht oder höherwertiger ist; ggf. mit einer Prüfung.</v>
      </c>
      <c r="R45" s="860"/>
      <c r="S45" s="860"/>
      <c r="T45" s="860"/>
      <c r="U45" s="860"/>
      <c r="V45" s="860"/>
      <c r="W45" s="860"/>
      <c r="X45" s="860"/>
      <c r="Y45" s="860"/>
      <c r="Z45" s="3"/>
      <c r="AA45" s="359"/>
      <c r="AB45" s="339">
        <v>13</v>
      </c>
      <c r="AC45" s="340">
        <v>7</v>
      </c>
      <c r="AD45" s="372" t="s">
        <v>285</v>
      </c>
      <c r="AE45" s="321"/>
    </row>
    <row r="46" spans="1:31" s="2" customFormat="1" ht="39" customHeight="1" thickBot="1" x14ac:dyDescent="0.3">
      <c r="A46" s="21"/>
      <c r="B46" s="867" t="s">
        <v>339</v>
      </c>
      <c r="C46" s="867"/>
      <c r="D46" s="867"/>
      <c r="E46" s="867"/>
      <c r="F46" s="867"/>
      <c r="G46" s="867"/>
      <c r="H46" s="867"/>
      <c r="I46" s="867"/>
      <c r="J46" s="867"/>
      <c r="K46" s="867" t="str">
        <f>VLOOKUP(AB46,Anerkennung,3)</f>
        <v>Detailierter Nachweis der gemachten Praxiserfahrungen.</v>
      </c>
      <c r="L46" s="867"/>
      <c r="M46" s="867"/>
      <c r="N46" s="867"/>
      <c r="O46" s="867"/>
      <c r="P46" s="867"/>
      <c r="Q46" s="867" t="str">
        <f>VLOOKUP(AC46,Auflagen,2)</f>
        <v>Die Anerkennung ist nur möglich, wenn die gemachte Erfahrungen dem Umfang und Inhalt unserer Qualifizierung entsprechen oder höherwertig sind; ggf. mit einer Prüfung.</v>
      </c>
      <c r="R46" s="867"/>
      <c r="S46" s="867"/>
      <c r="T46" s="867"/>
      <c r="U46" s="867"/>
      <c r="V46" s="867"/>
      <c r="W46" s="867"/>
      <c r="X46" s="867"/>
      <c r="Y46" s="867"/>
      <c r="Z46" s="409"/>
      <c r="AA46" s="359"/>
      <c r="AB46" s="339">
        <v>18</v>
      </c>
      <c r="AC46" s="340">
        <v>8</v>
      </c>
      <c r="AD46" s="373" t="s">
        <v>285</v>
      </c>
      <c r="AE46" s="321"/>
    </row>
    <row r="47" spans="1:31" ht="12.5" x14ac:dyDescent="0.25">
      <c r="A47" s="318"/>
      <c r="B47" s="363"/>
      <c r="C47" s="363"/>
      <c r="D47" s="363"/>
      <c r="E47" s="363"/>
      <c r="F47" s="363"/>
      <c r="G47" s="363"/>
      <c r="H47" s="363"/>
      <c r="I47" s="363"/>
      <c r="J47" s="363"/>
      <c r="K47" s="363"/>
      <c r="L47" s="363"/>
      <c r="M47" s="363"/>
      <c r="N47" s="363"/>
      <c r="O47" s="363"/>
      <c r="P47" s="363"/>
      <c r="Q47" s="364"/>
      <c r="R47" s="364"/>
      <c r="S47" s="364"/>
      <c r="T47" s="364"/>
      <c r="U47" s="364"/>
      <c r="V47" s="364"/>
      <c r="W47" s="364"/>
      <c r="X47" s="364"/>
      <c r="Y47" s="364"/>
      <c r="Z47" s="364"/>
      <c r="AA47" s="318"/>
      <c r="AB47" s="318"/>
      <c r="AC47" s="318"/>
      <c r="AD47" s="317"/>
      <c r="AE47" s="318"/>
    </row>
    <row r="48" spans="1:31" ht="12.5" x14ac:dyDescent="0.25">
      <c r="A48" s="318"/>
      <c r="B48" s="363"/>
      <c r="C48" s="363"/>
      <c r="D48" s="363"/>
      <c r="E48" s="363"/>
      <c r="F48" s="363"/>
      <c r="G48" s="363"/>
      <c r="H48" s="363"/>
      <c r="I48" s="363"/>
      <c r="J48" s="363"/>
      <c r="K48" s="363"/>
      <c r="L48" s="363"/>
      <c r="M48" s="363"/>
      <c r="N48" s="363"/>
      <c r="O48" s="363"/>
      <c r="P48" s="363"/>
      <c r="Q48" s="364"/>
      <c r="R48" s="364"/>
      <c r="S48" s="364"/>
      <c r="T48" s="364"/>
      <c r="U48" s="364"/>
      <c r="V48" s="364"/>
      <c r="W48" s="364"/>
      <c r="X48" s="364"/>
      <c r="Y48" s="364"/>
      <c r="Z48" s="364"/>
      <c r="AA48" s="318"/>
      <c r="AB48" s="318"/>
      <c r="AC48" s="318"/>
      <c r="AD48" s="317"/>
      <c r="AE48" s="318"/>
    </row>
    <row r="49" spans="2:16" ht="12.5" x14ac:dyDescent="0.25">
      <c r="B49" s="77"/>
      <c r="C49" s="77"/>
      <c r="D49" s="77"/>
      <c r="E49" s="77"/>
      <c r="F49" s="77"/>
      <c r="G49" s="77"/>
      <c r="H49" s="77"/>
      <c r="I49" s="77"/>
      <c r="J49" s="77"/>
      <c r="K49" s="77"/>
      <c r="L49" s="77"/>
      <c r="M49" s="77"/>
      <c r="N49" s="77"/>
      <c r="O49" s="77"/>
      <c r="P49" s="77"/>
    </row>
    <row r="50" spans="2:16" ht="12.5" x14ac:dyDescent="0.25">
      <c r="B50" s="77"/>
      <c r="C50" s="77"/>
      <c r="D50" s="77"/>
      <c r="E50" s="77"/>
      <c r="F50" s="77"/>
      <c r="G50" s="77"/>
      <c r="H50" s="77"/>
      <c r="I50" s="77"/>
      <c r="J50" s="77"/>
      <c r="K50" s="77"/>
      <c r="L50" s="77"/>
      <c r="M50" s="77"/>
      <c r="N50" s="77"/>
      <c r="O50" s="77"/>
      <c r="P50" s="77"/>
    </row>
    <row r="51" spans="2:16" ht="12.5" x14ac:dyDescent="0.25">
      <c r="B51" s="77"/>
      <c r="C51" s="77"/>
      <c r="D51" s="77"/>
      <c r="E51" s="77"/>
      <c r="F51" s="77"/>
      <c r="G51" s="77"/>
      <c r="H51" s="77"/>
      <c r="I51" s="77"/>
      <c r="J51" s="77"/>
      <c r="K51" s="77"/>
      <c r="L51" s="77"/>
      <c r="M51" s="77"/>
      <c r="N51" s="77"/>
      <c r="O51" s="77"/>
      <c r="P51" s="77"/>
    </row>
  </sheetData>
  <sheetProtection algorithmName="SHA-512" hashValue="+0rBXxPeLHp9714ifk2uf7Ww4Vhhgb2mlfVeTat5EYzj1ituWwkNzxpIyRXPAmruShUzXE32ynIfa0y9Zvxc1g==" saltValue="/N+fOpVaMbyqN7DUWLzn4w==" spinCount="100000" sheet="1" objects="1" scenarios="1"/>
  <autoFilter ref="AD2:AD46" xr:uid="{9DA2673D-7971-42A1-872F-44BBE33B5AE0}"/>
  <mergeCells count="36">
    <mergeCell ref="S21:Y22"/>
    <mergeCell ref="Q46:Y46"/>
    <mergeCell ref="Q45:Y45"/>
    <mergeCell ref="C15:H15"/>
    <mergeCell ref="T15:Y15"/>
    <mergeCell ref="B46:J46"/>
    <mergeCell ref="B22:H22"/>
    <mergeCell ref="K46:P46"/>
    <mergeCell ref="C12:H12"/>
    <mergeCell ref="K12:P12"/>
    <mergeCell ref="K13:P13"/>
    <mergeCell ref="B14:H14"/>
    <mergeCell ref="K45:P45"/>
    <mergeCell ref="B45:J45"/>
    <mergeCell ref="AC42:AC43"/>
    <mergeCell ref="K40:P40"/>
    <mergeCell ref="K42:O42"/>
    <mergeCell ref="K43:O43"/>
    <mergeCell ref="Q40:Y40"/>
    <mergeCell ref="Q42:Y43"/>
    <mergeCell ref="U2:V2"/>
    <mergeCell ref="S20:Y20"/>
    <mergeCell ref="S17:Y17"/>
    <mergeCell ref="B17:P17"/>
    <mergeCell ref="S5:Y5"/>
    <mergeCell ref="J5:P5"/>
    <mergeCell ref="B9:H9"/>
    <mergeCell ref="A5:I6"/>
    <mergeCell ref="J9:P9"/>
    <mergeCell ref="B11:H11"/>
    <mergeCell ref="T11:Y11"/>
    <mergeCell ref="T12:Y12"/>
    <mergeCell ref="S10:Y10"/>
    <mergeCell ref="J11:P11"/>
    <mergeCell ref="T13:Y13"/>
    <mergeCell ref="T14:Y14"/>
  </mergeCells>
  <dataValidations count="2">
    <dataValidation type="list" allowBlank="1" showInputMessage="1" showErrorMessage="1" sqref="AE42:AE46" xr:uid="{2848FE36-C127-4659-88DD-4111BDB0E08D}">
      <formula1>#REF!</formula1>
    </dataValidation>
    <dataValidation type="list" allowBlank="1" showInputMessage="1" showErrorMessage="1" sqref="M3:M4" xr:uid="{945006AB-B6AF-415A-9996-FF5BA6B315CE}">
      <formula1>Blatttyp</formula1>
    </dataValidation>
  </dataValidations>
  <hyperlinks>
    <hyperlink ref="J5" location="EH!A1" display="Rotkreuzkurs (Erste Hilfe)" xr:uid="{6F00DFBD-7619-4353-930A-1AD84A9793A0}"/>
    <hyperlink ref="S5" location="RKE!A1" display="Rotkreuz Einführungsseminar" xr:uid="{A11FB37B-912A-4222-B16A-2483C2416653}"/>
    <hyperlink ref="B9:H9" location="BtD!A1" display="Betreuung" xr:uid="{CB669E9B-784E-4D53-82D0-4CF697D3B9D9}"/>
    <hyperlink ref="J9:P9" location="SAN!A1" display="Sanität" xr:uid="{5D420266-0899-4FB4-A13C-3B0E81FA405B}"/>
    <hyperlink ref="B17:P17" location="QLF!A1" display="Leitungskräfte und Führungskräfte" xr:uid="{9F734FF9-E9E9-4CA4-AE34-E34737FE2A0A}"/>
    <hyperlink ref="S20:Y20" location="EgUG!A1" display="Erwachsenengerechte Unterrichtsgestaltung" xr:uid="{389265E4-AE13-4519-BB8C-51BADFCDFA52}"/>
    <hyperlink ref="C12:H12" location="EGAT!A1" display="Einsatzkräfte Grundausbildung Technik" xr:uid="{DCF2DBED-CEBD-4BD5-9203-22BFAC5561F2}"/>
    <hyperlink ref="K12:P12" location="PAStG!A1" display="Personenauskunft Grundausbildung" xr:uid="{B919CC0A-C880-4D9D-8766-D5AD285AE7D7}"/>
    <hyperlink ref="K13:P13" location="PAStF!A1" display="Personenauskunft Fachausbildung" xr:uid="{02605CE9-C7E9-47E3-A5FE-1A77E8E78993}"/>
    <hyperlink ref="T11:Y11" location="PSNVZS!A1" display="PSNV für Zivilschutz" xr:uid="{4F6B364B-EA5F-4A22-B4A6-84D885C84D5B}"/>
    <hyperlink ref="T12:Y12" location="GPSNV!A1" display="Grundlagen PSNV" xr:uid="{BF4E1717-CB12-4C1E-9F86-83EDA1E70CE4}"/>
    <hyperlink ref="T13:Y13" location="PSNVB!A1" display="Kriseninterventionshelfer - PSNV-B" xr:uid="{9BD91F58-B566-4DAA-BA6E-26F6428269D3}"/>
    <hyperlink ref="T14:Y14" location="PSNVE!A1" display="PSNV für Einsatzkräfte" xr:uid="{FDEB036A-FB4E-4EF4-98F2-C2AEB972D822}"/>
    <hyperlink ref="C15:H15" location="CBRNG!A1" display="CBRN Grundausbildung" xr:uid="{93EFA215-1E8B-4D38-B351-546A36DD5021}"/>
    <hyperlink ref="T15:Y15" location="PSNVFb!A1" display="PSNV Fortbildung" xr:uid="{D5CA939A-0FA4-424C-BD2B-30728BEABD38}"/>
  </hyperlink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67982-71AB-478F-81A0-2A3B204B45E0}">
  <sheetPr>
    <tabColor theme="0"/>
  </sheetPr>
  <dimension ref="A1:M44"/>
  <sheetViews>
    <sheetView showGridLines="0" topLeftCell="A10" zoomScaleNormal="100" zoomScaleSheetLayoutView="180" zoomScalePageLayoutView="90" workbookViewId="0">
      <selection activeCell="A16" sqref="A16:XFD16"/>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Zugführer*in</v>
      </c>
      <c r="B3" s="83"/>
      <c r="E3" s="84" t="s">
        <v>69</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Qualifizierung Leitungs- und Führungskräfte</v>
      </c>
      <c r="E4" s="85"/>
      <c r="F4" s="86" t="s">
        <v>438</v>
      </c>
      <c r="G4" s="87">
        <f>VLOOKUP($E$3,Seminarliste,8)</f>
        <v>46095</v>
      </c>
      <c r="H4" s="87" t="str">
        <f>CONCATENATE("Ausführung: ",VLOOKUP($E$3,Seminarliste,9))</f>
        <v>Ausführung: Bundesverband</v>
      </c>
      <c r="I4" s="353"/>
      <c r="J4" s="328" t="s">
        <v>79</v>
      </c>
      <c r="K4" s="329" t="s">
        <v>247</v>
      </c>
      <c r="L4" s="317" t="s">
        <v>285</v>
      </c>
      <c r="M4" s="320"/>
    </row>
    <row r="5" spans="1:13" ht="12.5" x14ac:dyDescent="0.25">
      <c r="A5" s="81" t="str">
        <f>VLOOKUP($E$3,Seminarliste,5)</f>
        <v>VR vom 11okt20; Curriculum von 2011 (im Moment in Überareitung)</v>
      </c>
      <c r="E5" s="77"/>
      <c r="F5" s="77"/>
      <c r="G5" s="81" t="str">
        <f>CONCATENATE("Umfang ",VLOOKUP($E$3,Seminarliste,6)," UE")</f>
        <v>Umfang 40 UE</v>
      </c>
      <c r="H5" s="87" t="str">
        <f>VLOOKUP($E$3,Seminarliste,10)</f>
        <v xml:space="preserve"> </v>
      </c>
      <c r="I5" s="354"/>
      <c r="J5" s="396"/>
      <c r="K5" s="396"/>
      <c r="L5" s="317" t="s">
        <v>285</v>
      </c>
      <c r="M5" s="318"/>
    </row>
    <row r="6" spans="1:13" s="233" customFormat="1" ht="5.5" x14ac:dyDescent="0.25">
      <c r="A6" s="312"/>
      <c r="B6" s="313"/>
      <c r="C6" s="313"/>
      <c r="D6" s="313"/>
      <c r="E6" s="313"/>
      <c r="F6" s="313"/>
      <c r="G6" s="312"/>
      <c r="H6" s="314"/>
      <c r="I6" s="355"/>
      <c r="J6" s="522"/>
      <c r="K6" s="522"/>
      <c r="L6" s="322" t="s">
        <v>285</v>
      </c>
      <c r="M6" s="323"/>
    </row>
    <row r="7" spans="1:13" ht="13" x14ac:dyDescent="0.25">
      <c r="A7" s="641" t="s">
        <v>485</v>
      </c>
      <c r="B7" s="90"/>
      <c r="C7" s="90"/>
      <c r="D7" s="90"/>
      <c r="E7" s="90"/>
      <c r="F7" s="90"/>
      <c r="G7" s="117"/>
      <c r="H7" s="642"/>
      <c r="I7" s="354"/>
      <c r="J7" s="394"/>
      <c r="K7" s="395"/>
      <c r="L7" s="317" t="s">
        <v>285</v>
      </c>
      <c r="M7" s="318"/>
    </row>
    <row r="8" spans="1:13" ht="26" customHeight="1" x14ac:dyDescent="0.25">
      <c r="A8" s="117"/>
      <c r="B8" s="917" t="s">
        <v>572</v>
      </c>
      <c r="C8" s="917"/>
      <c r="D8" s="917"/>
      <c r="E8" s="917"/>
      <c r="F8" s="917"/>
      <c r="G8" s="917"/>
      <c r="H8" s="917"/>
      <c r="I8" s="354"/>
      <c r="J8" s="394"/>
      <c r="K8" s="395"/>
      <c r="L8" s="317" t="s">
        <v>285</v>
      </c>
      <c r="M8" s="318"/>
    </row>
    <row r="9" spans="1:13" ht="13" x14ac:dyDescent="0.25">
      <c r="A9" s="641" t="s">
        <v>482</v>
      </c>
      <c r="B9" s="90"/>
      <c r="C9" s="90"/>
      <c r="D9" s="90"/>
      <c r="E9" s="90"/>
      <c r="F9" s="90"/>
      <c r="G9" s="117"/>
      <c r="H9" s="642"/>
      <c r="I9" s="354"/>
      <c r="J9" s="394"/>
      <c r="K9" s="395"/>
      <c r="L9" s="317" t="s">
        <v>285</v>
      </c>
      <c r="M9" s="318"/>
    </row>
    <row r="10" spans="1:13" ht="40" customHeight="1" x14ac:dyDescent="0.25">
      <c r="A10" s="117"/>
      <c r="B10" s="917" t="s">
        <v>567</v>
      </c>
      <c r="C10" s="917"/>
      <c r="D10" s="917"/>
      <c r="E10" s="917"/>
      <c r="F10" s="917"/>
      <c r="G10" s="917"/>
      <c r="H10" s="917"/>
      <c r="I10" s="354"/>
      <c r="J10" s="394"/>
      <c r="K10" s="395"/>
      <c r="L10" s="317" t="s">
        <v>285</v>
      </c>
      <c r="M10" s="318"/>
    </row>
    <row r="11" spans="1:13" ht="13" x14ac:dyDescent="0.25">
      <c r="A11" s="641" t="s">
        <v>483</v>
      </c>
      <c r="B11" s="90"/>
      <c r="C11" s="90"/>
      <c r="D11" s="90"/>
      <c r="E11" s="90"/>
      <c r="F11" s="90"/>
      <c r="G11" s="117"/>
      <c r="H11" s="642"/>
      <c r="I11" s="354"/>
      <c r="J11" s="394"/>
      <c r="K11" s="395"/>
      <c r="L11" s="317" t="s">
        <v>285</v>
      </c>
      <c r="M11" s="318"/>
    </row>
    <row r="12" spans="1:13" ht="13" x14ac:dyDescent="0.25">
      <c r="A12" s="117"/>
      <c r="B12" s="972" t="s">
        <v>633</v>
      </c>
      <c r="C12" s="972"/>
      <c r="D12" s="972"/>
      <c r="E12" s="972"/>
      <c r="F12" s="972"/>
      <c r="G12" s="972"/>
      <c r="H12" s="972"/>
      <c r="I12" s="354"/>
      <c r="J12" s="394"/>
      <c r="K12" s="395"/>
      <c r="L12" s="317" t="s">
        <v>285</v>
      </c>
      <c r="M12" s="318"/>
    </row>
    <row r="13" spans="1:13" ht="13" customHeight="1" x14ac:dyDescent="0.25">
      <c r="A13" s="117"/>
      <c r="B13" s="972" t="s">
        <v>647</v>
      </c>
      <c r="C13" s="972"/>
      <c r="D13" s="972"/>
      <c r="E13" s="972"/>
      <c r="F13" s="972"/>
      <c r="G13" s="972"/>
      <c r="H13" s="972"/>
      <c r="I13" s="354"/>
      <c r="J13" s="394"/>
      <c r="K13" s="395"/>
      <c r="L13" s="317" t="s">
        <v>285</v>
      </c>
      <c r="M13" s="318"/>
    </row>
    <row r="14" spans="1:13" ht="13" x14ac:dyDescent="0.25">
      <c r="A14" s="641" t="s">
        <v>320</v>
      </c>
      <c r="B14" s="90"/>
      <c r="C14" s="90"/>
      <c r="D14" s="90"/>
      <c r="E14" s="90"/>
      <c r="F14" s="90"/>
      <c r="G14" s="117"/>
      <c r="H14" s="642"/>
      <c r="I14" s="354"/>
      <c r="J14" s="394"/>
      <c r="K14" s="395"/>
      <c r="L14" s="317" t="s">
        <v>285</v>
      </c>
      <c r="M14" s="318"/>
    </row>
    <row r="15" spans="1:13" ht="13" x14ac:dyDescent="0.25">
      <c r="A15" s="643"/>
      <c r="B15" s="917" t="s">
        <v>565</v>
      </c>
      <c r="C15" s="917"/>
      <c r="D15" s="917"/>
      <c r="E15" s="917"/>
      <c r="F15" s="917"/>
      <c r="G15" s="917"/>
      <c r="H15" s="917"/>
      <c r="I15" s="354"/>
      <c r="J15" s="394"/>
      <c r="K15" s="395"/>
      <c r="L15" s="317" t="s">
        <v>285</v>
      </c>
      <c r="M15" s="318"/>
    </row>
    <row r="16" spans="1:13" ht="13" x14ac:dyDescent="0.25">
      <c r="A16" s="644" t="s">
        <v>486</v>
      </c>
      <c r="B16" s="117"/>
      <c r="C16" s="89"/>
      <c r="D16" s="89"/>
      <c r="E16" s="90"/>
      <c r="F16" s="90"/>
      <c r="G16" s="117"/>
      <c r="H16" s="642"/>
      <c r="I16" s="356"/>
      <c r="J16" s="393"/>
      <c r="K16" s="393"/>
      <c r="L16" s="317" t="s">
        <v>285</v>
      </c>
      <c r="M16" s="318"/>
    </row>
    <row r="17" spans="1:13" ht="16" customHeight="1" x14ac:dyDescent="0.25">
      <c r="A17" s="643"/>
      <c r="B17" s="117" t="s">
        <v>566</v>
      </c>
      <c r="C17" s="89"/>
      <c r="D17" s="89"/>
      <c r="E17" s="90"/>
      <c r="F17" s="90"/>
      <c r="G17" s="117"/>
      <c r="H17" s="642"/>
      <c r="I17" s="357"/>
      <c r="J17" s="393"/>
      <c r="K17" s="393"/>
      <c r="L17" s="317" t="s">
        <v>285</v>
      </c>
      <c r="M17" s="318"/>
    </row>
    <row r="18" spans="1:13" s="233" customFormat="1" ht="6" thickBot="1" x14ac:dyDescent="0.3">
      <c r="A18" s="645"/>
      <c r="B18" s="432"/>
      <c r="C18" s="429"/>
      <c r="D18" s="429"/>
      <c r="E18" s="429"/>
      <c r="F18" s="429"/>
      <c r="G18" s="432"/>
      <c r="H18" s="646"/>
      <c r="I18" s="355"/>
      <c r="J18" s="397"/>
      <c r="K18" s="398"/>
      <c r="L18" s="322" t="s">
        <v>285</v>
      </c>
      <c r="M18" s="323"/>
    </row>
    <row r="19" spans="1:13" ht="13.5" thickTop="1" x14ac:dyDescent="0.25">
      <c r="A19" s="680" t="s">
        <v>481</v>
      </c>
      <c r="B19" s="648"/>
      <c r="C19" s="649"/>
      <c r="D19" s="649"/>
      <c r="E19" s="650"/>
      <c r="F19" s="650"/>
      <c r="G19" s="648"/>
      <c r="H19" s="651"/>
      <c r="I19" s="354"/>
      <c r="J19" s="393"/>
      <c r="K19" s="393"/>
      <c r="L19" s="317" t="s">
        <v>285</v>
      </c>
      <c r="M19" s="318"/>
    </row>
    <row r="20" spans="1:13" ht="12.5" x14ac:dyDescent="0.25">
      <c r="A20" s="88" t="str">
        <f>VLOOKUP($E$3,Seminarliste,7)</f>
        <v>Zuständig für Anerkennungen: für auf Bundesebene tätige Personen, ist es die Bundesleitung; in den Landesverbänden regelt es die Landesleitung</v>
      </c>
      <c r="B20" s="89"/>
      <c r="C20" s="89"/>
      <c r="D20" s="90"/>
      <c r="E20" s="39"/>
      <c r="F20" s="39"/>
      <c r="G20" s="39"/>
      <c r="H20" s="39"/>
      <c r="I20" s="356"/>
      <c r="J20" s="393"/>
      <c r="K20" s="393"/>
      <c r="L20" s="317" t="s">
        <v>285</v>
      </c>
      <c r="M20" s="318"/>
    </row>
    <row r="21" spans="1:13" ht="16" customHeight="1" thickBot="1" x14ac:dyDescent="0.3">
      <c r="A21" s="18" t="s">
        <v>215</v>
      </c>
      <c r="B21" s="91"/>
      <c r="C21" s="92" t="s">
        <v>161</v>
      </c>
      <c r="D21" s="93"/>
      <c r="E21" s="310" t="s">
        <v>78</v>
      </c>
      <c r="F21" s="93" t="s">
        <v>330</v>
      </c>
      <c r="G21" s="95" t="s">
        <v>162</v>
      </c>
      <c r="H21" s="95" t="s">
        <v>248</v>
      </c>
      <c r="I21" s="357"/>
      <c r="J21" s="393"/>
      <c r="K21" s="393"/>
      <c r="L21" s="317" t="s">
        <v>285</v>
      </c>
      <c r="M21" s="318"/>
    </row>
    <row r="22" spans="1:13" s="2" customFormat="1" ht="15.5" x14ac:dyDescent="0.25">
      <c r="A22" s="308" t="s">
        <v>163</v>
      </c>
      <c r="B22" s="96"/>
      <c r="C22" s="97"/>
      <c r="D22" s="98"/>
      <c r="E22" s="99"/>
      <c r="F22" s="99"/>
      <c r="G22" s="100"/>
      <c r="H22" s="98"/>
      <c r="I22" s="358"/>
      <c r="J22" s="330"/>
      <c r="K22" s="331"/>
      <c r="L22" s="332" t="s">
        <v>285</v>
      </c>
      <c r="M22" s="333"/>
    </row>
    <row r="23" spans="1:13" ht="39" x14ac:dyDescent="0.25">
      <c r="A23" s="20" t="s">
        <v>164</v>
      </c>
      <c r="B23" s="35" t="s">
        <v>288</v>
      </c>
      <c r="C23" s="35" t="s">
        <v>287</v>
      </c>
      <c r="D23" s="36"/>
      <c r="E23" s="37" t="str">
        <f t="shared" ref="E23:E29" si="0">VLOOKUP(J23,Anerkennung,2)</f>
        <v>Standart</v>
      </c>
      <c r="F23" s="38" t="str">
        <f t="shared" ref="F23:F29" si="1">VLOOKUP(J23,Anerkennung,4)</f>
        <v>A</v>
      </c>
      <c r="G23" s="39" t="str">
        <f t="shared" ref="G23:G29" si="2">VLOOKUP(J23,Anerkennung,3)</f>
        <v>Nachweis des Inhaltes und des Abschlusses der Qualifizierung</v>
      </c>
      <c r="H23" s="40" t="str">
        <f>VLOOKUP(K23,Auflagen,2)</f>
        <v>Empfehlung: die nicht bekanntnen Inhalte (z. B. die Spezifika des Landes-KatS und des DRK-Landesverbandes) sind im Nachgang zur Anerkennung, aber vor einem Einsatz, zu vermitteln.</v>
      </c>
      <c r="I23" s="359"/>
      <c r="J23" s="334">
        <v>3</v>
      </c>
      <c r="K23" s="335">
        <v>1</v>
      </c>
      <c r="L23" s="317" t="s">
        <v>285</v>
      </c>
      <c r="M23" s="318"/>
    </row>
    <row r="24" spans="1:13" ht="39.5" thickBot="1" x14ac:dyDescent="0.3">
      <c r="A24" s="31" t="s">
        <v>165</v>
      </c>
      <c r="B24" s="41" t="s">
        <v>229</v>
      </c>
      <c r="C24" s="909" t="s">
        <v>228</v>
      </c>
      <c r="D24" s="909"/>
      <c r="E24" s="43" t="str">
        <f t="shared" si="0"/>
        <v>Standart</v>
      </c>
      <c r="F24" s="44" t="str">
        <f t="shared" si="1"/>
        <v>A</v>
      </c>
      <c r="G24" s="42" t="str">
        <f t="shared" si="2"/>
        <v>Nachweis des Inhaltes und des Abschlusses der Qualifizierung</v>
      </c>
      <c r="H24" s="45" t="str">
        <f>VLOOKUP(K24,Auflagen,2)</f>
        <v>Die nicht bekannten Inhalte (z. B. die Spezifika des Landes-KatS und des DRK-Landesverbandes) sind im Nachgang zur Anerkennung, aber vor einem Einsatz, zu vermitteln.</v>
      </c>
      <c r="I24" s="359"/>
      <c r="J24" s="339">
        <v>3</v>
      </c>
      <c r="K24" s="340">
        <v>2</v>
      </c>
      <c r="L24" s="317" t="s">
        <v>285</v>
      </c>
      <c r="M24" s="318"/>
    </row>
    <row r="25" spans="1:13" ht="38" customHeight="1" thickBot="1" x14ac:dyDescent="0.3">
      <c r="A25" s="21" t="s">
        <v>166</v>
      </c>
      <c r="B25" s="910" t="s">
        <v>255</v>
      </c>
      <c r="C25" s="911"/>
      <c r="D25" s="911"/>
      <c r="E25" s="47" t="str">
        <f t="shared" si="0"/>
        <v>Auflagen</v>
      </c>
      <c r="F25" s="48" t="str">
        <f t="shared" si="1"/>
        <v>B</v>
      </c>
      <c r="G25" s="46" t="str">
        <f t="shared" si="2"/>
        <v>Nachweis des Inhaltes und des Abschlusses der Qualifizierung</v>
      </c>
      <c r="H25" s="49" t="str">
        <f>VLOOKUP(K25,Auflagen,2)</f>
        <v>Sofern der im o.g. Curriculum beschriebene Mindestinhalt erfüllt wurde; ggf. mit der Auflage der Vermittlung der Spezifika des Landes-KatS und des DRK-Landesverbandes, sowie einer Prüfung,</v>
      </c>
      <c r="I25" s="359"/>
      <c r="J25" s="339">
        <v>4</v>
      </c>
      <c r="K25" s="340">
        <v>3</v>
      </c>
      <c r="L25" s="317" t="s">
        <v>285</v>
      </c>
      <c r="M25" s="318"/>
    </row>
    <row r="26" spans="1:13" ht="50" x14ac:dyDescent="0.25">
      <c r="A26" s="913" t="s">
        <v>168</v>
      </c>
      <c r="B26" s="916" t="s">
        <v>169</v>
      </c>
      <c r="C26" s="50">
        <v>1</v>
      </c>
      <c r="D26" s="149" t="s">
        <v>388</v>
      </c>
      <c r="E26" s="923" t="str">
        <f t="shared" si="0"/>
        <v>Auflagen</v>
      </c>
      <c r="F26" s="925" t="str">
        <f t="shared" si="1"/>
        <v>B</v>
      </c>
      <c r="G26" s="916" t="str">
        <f t="shared" si="2"/>
        <v>Nachweis der Ernennung und der praktischen Tätigkeit</v>
      </c>
      <c r="H26" s="927" t="str">
        <f>VLOOKUP(K26,Auflagen,2)</f>
        <v>Die nicht bekannten Inhalte (z. B. die Spezifika des Landes-KatS und des DRK-Landesverbandes) sind im Nachgang zur Anerkennung, aber vor einem Einsatz, zu vermitteln.</v>
      </c>
      <c r="I26" s="359"/>
      <c r="J26" s="940">
        <v>12</v>
      </c>
      <c r="K26" s="962">
        <v>2</v>
      </c>
      <c r="L26" s="317" t="s">
        <v>285</v>
      </c>
      <c r="M26" s="318"/>
    </row>
    <row r="27" spans="1:13" ht="50" x14ac:dyDescent="0.25">
      <c r="A27" s="914"/>
      <c r="B27" s="917"/>
      <c r="C27" s="275"/>
      <c r="D27" s="150" t="s">
        <v>389</v>
      </c>
      <c r="E27" s="964"/>
      <c r="F27" s="965"/>
      <c r="G27" s="966"/>
      <c r="H27" s="931"/>
      <c r="I27" s="359"/>
      <c r="J27" s="941"/>
      <c r="K27" s="963"/>
      <c r="L27" s="317" t="s">
        <v>285</v>
      </c>
      <c r="M27" s="318"/>
    </row>
    <row r="28" spans="1:13" ht="38" thickBot="1" x14ac:dyDescent="0.3">
      <c r="A28" s="915"/>
      <c r="B28" s="910"/>
      <c r="C28" s="56">
        <v>2</v>
      </c>
      <c r="D28" s="113" t="s">
        <v>198</v>
      </c>
      <c r="E28" s="47" t="str">
        <f t="shared" si="0"/>
        <v>Auflagen</v>
      </c>
      <c r="F28" s="48" t="str">
        <f t="shared" si="1"/>
        <v>B</v>
      </c>
      <c r="G28" s="46" t="str">
        <f t="shared" si="2"/>
        <v>Nachweis des Abschlusses der Qualifizierung und praktischen Tätigkeit</v>
      </c>
      <c r="H28" s="928"/>
      <c r="I28" s="359"/>
      <c r="J28" s="339">
        <v>10</v>
      </c>
      <c r="K28" s="945"/>
      <c r="L28" s="317" t="s">
        <v>285</v>
      </c>
      <c r="M28" s="318"/>
    </row>
    <row r="29" spans="1:13" ht="25" customHeight="1" x14ac:dyDescent="0.25">
      <c r="A29" s="913" t="s">
        <v>170</v>
      </c>
      <c r="B29" s="916" t="s">
        <v>171</v>
      </c>
      <c r="C29" s="50">
        <v>1</v>
      </c>
      <c r="D29" s="51" t="s">
        <v>294</v>
      </c>
      <c r="E29" s="923" t="str">
        <f t="shared" si="0"/>
        <v>Auflagen</v>
      </c>
      <c r="F29" s="925" t="str">
        <f t="shared" si="1"/>
        <v>B</v>
      </c>
      <c r="G29" s="916" t="str">
        <f t="shared" si="2"/>
        <v>Nachweis des Abschlusses der Qualifizierung und praktischen Tätigkeit</v>
      </c>
      <c r="H29" s="927" t="str">
        <f>VLOOKUP(K29,Auflagen,2)</f>
        <v>Empfehlung: die nicht bekanntnen Inhalte (z. B. die Spezifika des Landes-KatS und des DRK-Landesverbandes) sind im Nachgang zur Anerkennung, aber vor einem Einsatz, zu vermitteln.</v>
      </c>
      <c r="I29" s="359"/>
      <c r="J29" s="940">
        <v>10</v>
      </c>
      <c r="K29" s="944">
        <v>1</v>
      </c>
      <c r="L29" s="317" t="s">
        <v>285</v>
      </c>
      <c r="M29" s="318"/>
    </row>
    <row r="30" spans="1:13" ht="25" customHeight="1" thickBot="1" x14ac:dyDescent="0.3">
      <c r="A30" s="915"/>
      <c r="B30" s="910"/>
      <c r="C30" s="56">
        <v>2</v>
      </c>
      <c r="D30" s="71" t="s">
        <v>293</v>
      </c>
      <c r="E30" s="924"/>
      <c r="F30" s="926"/>
      <c r="G30" s="910"/>
      <c r="H30" s="928"/>
      <c r="I30" s="359"/>
      <c r="J30" s="941"/>
      <c r="K30" s="945"/>
      <c r="L30" s="317" t="s">
        <v>285</v>
      </c>
      <c r="M30" s="318"/>
    </row>
    <row r="31" spans="1:13" s="2" customFormat="1" ht="38" customHeight="1" thickBot="1" x14ac:dyDescent="0.3">
      <c r="A31" s="21" t="s">
        <v>176</v>
      </c>
      <c r="B31" s="58" t="s">
        <v>223</v>
      </c>
      <c r="C31" s="910" t="s">
        <v>254</v>
      </c>
      <c r="D31" s="910"/>
      <c r="E31" s="47" t="str">
        <f>VLOOKUP(J31,Anerkennung,2)</f>
        <v>Prüfung</v>
      </c>
      <c r="F31" s="61" t="str">
        <f>VLOOKUP(J31,Anerkennung,4)</f>
        <v>B</v>
      </c>
      <c r="G31" s="62" t="str">
        <f>VLOOKUP(J31,Anerkennung,3)</f>
        <v>Detailierter Nachweis des Inhaltes der Qualifizierung und des Abschlusses</v>
      </c>
      <c r="H31" s="63" t="str">
        <f>VLOOKUP(K31,Auflagen,2)</f>
        <v>Sofern in Umfang und Inhalt mit unserer Qualifizierung vergleichbar oder höherwertiger; ggf. mit der Auflage der Vermittlung der Spezifika des Landes-KatS und des DRK-Landesverbandes, oder einer Prüfung.</v>
      </c>
      <c r="I31" s="359"/>
      <c r="J31" s="339">
        <v>5</v>
      </c>
      <c r="K31" s="346">
        <v>5</v>
      </c>
      <c r="L31" s="332" t="s">
        <v>285</v>
      </c>
      <c r="M31" s="333"/>
    </row>
    <row r="32" spans="1:13" s="2" customFormat="1" ht="19" customHeight="1" x14ac:dyDescent="0.25">
      <c r="A32" s="22" t="s">
        <v>177</v>
      </c>
      <c r="B32" s="916" t="s">
        <v>216</v>
      </c>
      <c r="C32" s="64">
        <v>1</v>
      </c>
      <c r="D32" s="65" t="s">
        <v>218</v>
      </c>
      <c r="E32" s="923" t="str">
        <f>VLOOKUP(J32,Anerkennung,2)</f>
        <v>Beurteil ung</v>
      </c>
      <c r="F32" s="925" t="str">
        <f>VLOOKUP(J32,Anerkennung,4)</f>
        <v>C</v>
      </c>
      <c r="G32" s="916" t="str">
        <f>VLOOKUP(J32,Anerkennung,3)</f>
        <v>Detailierter Nachweis der gemachten Praxiserfahrungen.</v>
      </c>
      <c r="H32" s="927" t="str">
        <f>VLOOKUP(K32,Auflagen,2)</f>
        <v>Die Anerkennung ist nur möglich, wenn die gemachte Erfahrungen dem Umfang und Inhalt unserer Qualifizierung entsprechen oder höherwertig sind; ggf. mit einer Prüfung.</v>
      </c>
      <c r="I32" s="359"/>
      <c r="J32" s="939">
        <v>6</v>
      </c>
      <c r="K32" s="856">
        <v>8</v>
      </c>
      <c r="L32" s="332" t="s">
        <v>285</v>
      </c>
      <c r="M32" s="333"/>
    </row>
    <row r="33" spans="1:13" s="2" customFormat="1" ht="19" customHeight="1" thickBot="1" x14ac:dyDescent="0.3">
      <c r="A33" s="21"/>
      <c r="B33" s="910"/>
      <c r="C33" s="66">
        <v>2</v>
      </c>
      <c r="D33" s="46" t="s">
        <v>219</v>
      </c>
      <c r="E33" s="924"/>
      <c r="F33" s="926"/>
      <c r="G33" s="910"/>
      <c r="H33" s="928"/>
      <c r="I33" s="359"/>
      <c r="J33" s="939"/>
      <c r="K33" s="856"/>
      <c r="L33" s="332" t="s">
        <v>285</v>
      </c>
      <c r="M33" s="333"/>
    </row>
    <row r="34" spans="1:13" s="2" customFormat="1" ht="39" x14ac:dyDescent="0.25">
      <c r="A34" s="913" t="s">
        <v>179</v>
      </c>
      <c r="B34" s="916" t="s">
        <v>180</v>
      </c>
      <c r="C34" s="107">
        <v>1</v>
      </c>
      <c r="D34" s="108" t="s">
        <v>181</v>
      </c>
      <c r="E34" s="109" t="str">
        <f>VLOOKUP(J34,Anerkennung,2)</f>
        <v>Standart</v>
      </c>
      <c r="F34" s="110" t="str">
        <f>VLOOKUP(J34,Anerkennung,4)</f>
        <v>A</v>
      </c>
      <c r="G34" s="108" t="str">
        <f>VLOOKUP(J34,Anerkennung,3)</f>
        <v>Nachweis der erfolgten Anerkennung</v>
      </c>
      <c r="H34" s="111" t="str">
        <f>VLOOKUP(K34,Auflagen,2)</f>
        <v>Nur möglich diese sich auf das o.g. Curriculum bezieht; ggf. mit Auflage der Vermittlung der aktuellen Spezifika des Landes-KatS und des DRK-Landesverbandes.</v>
      </c>
      <c r="I34" s="359"/>
      <c r="J34" s="339">
        <v>9</v>
      </c>
      <c r="K34" s="346">
        <v>6</v>
      </c>
      <c r="L34" s="332" t="s">
        <v>285</v>
      </c>
      <c r="M34" s="333"/>
    </row>
    <row r="35" spans="1:13" s="2" customFormat="1" ht="19" customHeight="1" x14ac:dyDescent="0.25">
      <c r="A35" s="914"/>
      <c r="B35" s="917"/>
      <c r="C35" s="118">
        <v>2</v>
      </c>
      <c r="D35" s="151" t="s">
        <v>102</v>
      </c>
      <c r="E35" s="988" t="str">
        <f>VLOOKUP(J35,Anerkennung,2)</f>
        <v>Standart</v>
      </c>
      <c r="F35" s="989" t="str">
        <f>VLOOKUP(J35,Anerkennung,4)</f>
        <v>A</v>
      </c>
      <c r="G35" s="993" t="str">
        <f>VLOOKUP(J35,Anerkennung,3)</f>
        <v>Nachweis des Inhaltes und des Abschlusses der Qualifizierung</v>
      </c>
      <c r="H35" s="931" t="str">
        <f>VLOOKUP(K35,Auflagen,2)</f>
        <v>Die nicht bekannten Inhalte (z. B. die Spezifika des Landes-KatS und des DRK-Landesverbandes) sind im Nachgang zur Anerkennung, aber vor einem Einsatz, zu vermitteln.</v>
      </c>
      <c r="I35" s="359"/>
      <c r="J35" s="940">
        <v>3</v>
      </c>
      <c r="K35" s="944">
        <v>2</v>
      </c>
      <c r="L35" s="332" t="s">
        <v>285</v>
      </c>
      <c r="M35" s="333"/>
    </row>
    <row r="36" spans="1:13" s="2" customFormat="1" ht="19" customHeight="1" thickBot="1" x14ac:dyDescent="0.3">
      <c r="A36" s="915"/>
      <c r="B36" s="910"/>
      <c r="C36" s="66">
        <v>3</v>
      </c>
      <c r="D36" s="95" t="s">
        <v>106</v>
      </c>
      <c r="E36" s="924"/>
      <c r="F36" s="926"/>
      <c r="G36" s="910"/>
      <c r="H36" s="928"/>
      <c r="I36" s="359"/>
      <c r="J36" s="941"/>
      <c r="K36" s="945"/>
      <c r="L36" s="332" t="s">
        <v>285</v>
      </c>
      <c r="M36" s="333"/>
    </row>
    <row r="37" spans="1:13" s="2" customFormat="1" ht="15.5" x14ac:dyDescent="0.25">
      <c r="A37" s="9" t="s">
        <v>221</v>
      </c>
      <c r="B37" s="76"/>
      <c r="C37" s="76"/>
      <c r="D37" s="37"/>
      <c r="E37" s="37"/>
      <c r="F37" s="38"/>
      <c r="G37" s="39"/>
      <c r="H37" s="40"/>
      <c r="I37" s="359"/>
      <c r="J37" s="347"/>
      <c r="K37" s="348"/>
      <c r="L37" s="332" t="s">
        <v>285</v>
      </c>
      <c r="M37" s="333"/>
    </row>
    <row r="38" spans="1:13" ht="38" customHeight="1" thickBot="1" x14ac:dyDescent="0.3">
      <c r="A38" s="27" t="s">
        <v>182</v>
      </c>
      <c r="B38" s="74" t="s">
        <v>183</v>
      </c>
      <c r="C38" s="932" t="s">
        <v>254</v>
      </c>
      <c r="D38" s="932"/>
      <c r="E38" s="72" t="str">
        <f>VLOOKUP(J38,Anerkennung,2)</f>
        <v>Beurteil ung</v>
      </c>
      <c r="F38" s="73" t="str">
        <f>VLOOKUP(J38,Anerkennung,4)</f>
        <v>C</v>
      </c>
      <c r="G38" s="74" t="str">
        <f>VLOOKUP(J38,Anerkennung,3)</f>
        <v>Detailierter Nachweis des Inhaltes und des Abschlusses der Qualifizierung</v>
      </c>
      <c r="H38" s="75" t="str">
        <f>VLOOKUP(K38,Auflagen,2)</f>
        <v>Die Anerkennung ist nur möglich, wenn die erfolgte Qualifikation im Umfang und im Inhalt unserer Qualifizierung entspricht oder höherwertiger ist; ggf. mit einer Prüfung.</v>
      </c>
      <c r="I38" s="359"/>
      <c r="J38" s="339">
        <v>14</v>
      </c>
      <c r="K38" s="346">
        <v>7</v>
      </c>
      <c r="L38" s="317" t="s">
        <v>285</v>
      </c>
      <c r="M38" s="318"/>
    </row>
    <row r="39" spans="1:13" s="2" customFormat="1" ht="38" customHeight="1" thickBot="1" x14ac:dyDescent="0.3">
      <c r="A39" s="28" t="s">
        <v>184</v>
      </c>
      <c r="B39" s="62" t="s">
        <v>216</v>
      </c>
      <c r="C39" s="933" t="s">
        <v>254</v>
      </c>
      <c r="D39" s="933"/>
      <c r="E39" s="60" t="str">
        <f>VLOOKUP(J39,Anerkennung,2)</f>
        <v>Beurteil ung</v>
      </c>
      <c r="F39" s="61" t="str">
        <f>VLOOKUP(J39,Anerkennung,4)</f>
        <v>C</v>
      </c>
      <c r="G39" s="62" t="str">
        <f>VLOOKUP(J39,Anerkennung,3)</f>
        <v>Detailierter Nachweis der gemachten Praxiserfahrungen.</v>
      </c>
      <c r="H39" s="63" t="str">
        <f>VLOOKUP(K39,Auflagen,2)</f>
        <v>Die Anerkennung ist nur möglich, wenn die gemachte Erfahrungen dem Umfang und Inhalt unserer Qualifizierung entsprechen oder höherwertig sind; ggf. mit einer Prüfung.</v>
      </c>
      <c r="I39" s="359"/>
      <c r="J39" s="339">
        <v>6</v>
      </c>
      <c r="K39" s="346">
        <v>8</v>
      </c>
      <c r="L39" s="332" t="s">
        <v>285</v>
      </c>
      <c r="M39" s="333"/>
    </row>
    <row r="40" spans="1:13" ht="12.5" x14ac:dyDescent="0.25">
      <c r="A40" s="318"/>
      <c r="B40" s="363"/>
      <c r="C40" s="363"/>
      <c r="D40" s="364"/>
      <c r="E40" s="364"/>
      <c r="F40" s="364"/>
      <c r="G40" s="364"/>
      <c r="H40" s="364"/>
      <c r="I40" s="318"/>
      <c r="J40" s="318"/>
      <c r="K40" s="318"/>
      <c r="L40" s="317"/>
      <c r="M40" s="318"/>
    </row>
    <row r="41" spans="1:13" ht="12.5" x14ac:dyDescent="0.25">
      <c r="A41" s="318"/>
      <c r="B41" s="363"/>
      <c r="C41" s="363"/>
      <c r="D41" s="364"/>
      <c r="E41" s="364"/>
      <c r="F41" s="364"/>
      <c r="G41" s="364"/>
      <c r="H41" s="364"/>
      <c r="I41" s="318"/>
      <c r="J41" s="318"/>
      <c r="K41" s="318"/>
      <c r="L41" s="317"/>
      <c r="M41" s="318"/>
    </row>
    <row r="42" spans="1:13" ht="12.5" x14ac:dyDescent="0.25">
      <c r="B42" s="77"/>
      <c r="C42" s="77"/>
    </row>
    <row r="43" spans="1:13" ht="12.5" x14ac:dyDescent="0.25">
      <c r="B43" s="77"/>
      <c r="C43" s="77"/>
    </row>
    <row r="44" spans="1:13" ht="12.5" x14ac:dyDescent="0.25">
      <c r="B44" s="77"/>
      <c r="C44" s="77"/>
    </row>
  </sheetData>
  <sheetProtection algorithmName="SHA-512" hashValue="qN7trhRastO0WecmryUc0cJdTodmcXQzX6G+CCpy1kvPvWUQ+uj+HeXcIifHVkaI7k8aRvUdqe3+52NwJvDfhw==" saltValue="xAE32hoVUEiTd+ID2L08dg==" spinCount="100000" sheet="1" objects="1" scenarios="1"/>
  <mergeCells count="41">
    <mergeCell ref="K26:K28"/>
    <mergeCell ref="E26:E27"/>
    <mergeCell ref="F26:F27"/>
    <mergeCell ref="G26:G27"/>
    <mergeCell ref="J26:J27"/>
    <mergeCell ref="K35:K36"/>
    <mergeCell ref="C38:D38"/>
    <mergeCell ref="J29:J30"/>
    <mergeCell ref="K29:K30"/>
    <mergeCell ref="C31:D31"/>
    <mergeCell ref="J32:J33"/>
    <mergeCell ref="K32:K33"/>
    <mergeCell ref="H29:H30"/>
    <mergeCell ref="E32:E33"/>
    <mergeCell ref="F32:F33"/>
    <mergeCell ref="G32:G33"/>
    <mergeCell ref="H32:H33"/>
    <mergeCell ref="J35:J36"/>
    <mergeCell ref="E29:E30"/>
    <mergeCell ref="F29:F30"/>
    <mergeCell ref="G29:G30"/>
    <mergeCell ref="A34:A36"/>
    <mergeCell ref="B34:B36"/>
    <mergeCell ref="G35:G36"/>
    <mergeCell ref="H35:H36"/>
    <mergeCell ref="B8:H8"/>
    <mergeCell ref="B10:H10"/>
    <mergeCell ref="B15:H15"/>
    <mergeCell ref="B12:H12"/>
    <mergeCell ref="B13:H13"/>
    <mergeCell ref="A29:A30"/>
    <mergeCell ref="B29:B30"/>
    <mergeCell ref="A26:A28"/>
    <mergeCell ref="B26:B28"/>
    <mergeCell ref="H26:H28"/>
    <mergeCell ref="C39:D39"/>
    <mergeCell ref="E35:E36"/>
    <mergeCell ref="F35:F36"/>
    <mergeCell ref="B32:B33"/>
    <mergeCell ref="C24:D24"/>
    <mergeCell ref="B25:D25"/>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14D8C-4E92-4186-9846-0C27EE221675}">
  <sheetPr>
    <tabColor theme="4"/>
  </sheetPr>
  <dimension ref="A1:N19"/>
  <sheetViews>
    <sheetView showGridLines="0" zoomScaleNormal="100" zoomScaleSheetLayoutView="180" zoomScalePageLayoutView="90" workbookViewId="0">
      <pane ySplit="9" topLeftCell="A10" activePane="bottomLeft" state="frozen"/>
      <selection activeCell="M30" sqref="M30"/>
      <selection pane="bottomLeft" activeCell="H43" sqref="H43"/>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7.54296875" style="19" customWidth="1"/>
    <col min="13" max="13" width="7.54296875" style="3" customWidth="1"/>
    <col min="14" max="16384" width="14.26953125" style="3"/>
  </cols>
  <sheetData>
    <row r="1" spans="1:14" ht="15.5" customHeight="1" x14ac:dyDescent="0.25">
      <c r="A1" s="11" t="str">
        <f>Parameter!C5</f>
        <v>DRK e.V.</v>
      </c>
      <c r="B1" s="77"/>
      <c r="C1" s="77"/>
      <c r="D1" s="78"/>
      <c r="E1" s="77"/>
      <c r="F1" s="77"/>
      <c r="G1" s="79"/>
      <c r="H1" s="79"/>
      <c r="I1" s="351"/>
      <c r="J1" s="365" t="s">
        <v>245</v>
      </c>
      <c r="K1" s="365"/>
      <c r="L1" s="371"/>
      <c r="M1" s="365"/>
    </row>
    <row r="2" spans="1:14" ht="15.5" x14ac:dyDescent="0.25">
      <c r="A2" s="14" t="s">
        <v>480</v>
      </c>
      <c r="B2" s="80"/>
      <c r="C2" s="77"/>
      <c r="D2" s="77"/>
      <c r="F2" s="78"/>
      <c r="G2" s="81" t="str">
        <f>Parameter!F7</f>
        <v>Version: 10, Revision = 1</v>
      </c>
      <c r="I2" s="318"/>
      <c r="J2" s="365"/>
      <c r="K2" s="365"/>
      <c r="L2" s="372" t="s">
        <v>484</v>
      </c>
      <c r="M2" s="333"/>
    </row>
    <row r="3" spans="1:14" ht="15.5" x14ac:dyDescent="0.25">
      <c r="A3" s="16" t="str">
        <f>CONCATENATE("Seminar: ",VLOOKUP($E$3,Seminarliste,2))</f>
        <v>Seminar: Unbekannter Bereich bzw. Seminar</v>
      </c>
      <c r="B3" s="83"/>
      <c r="E3" s="84" t="s">
        <v>313</v>
      </c>
      <c r="F3" s="77"/>
      <c r="G3" s="81" t="str">
        <f>CONCATENATE("Zuständig: ",VLOOKUP($E$3,Seminarliste,3))</f>
        <v>Zuständig: Bereitschaften</v>
      </c>
      <c r="H3" s="81"/>
      <c r="I3" s="352"/>
      <c r="J3" s="365"/>
      <c r="K3" s="365"/>
      <c r="L3" s="372" t="s">
        <v>285</v>
      </c>
      <c r="M3" s="366"/>
    </row>
    <row r="4" spans="1:14" ht="13.15" customHeight="1" x14ac:dyDescent="0.25">
      <c r="A4" s="12"/>
      <c r="B4" s="81" t="str">
        <f>CONCATENATE("Fachbereich: ",VLOOKUP($E$3,Seminarliste,4))</f>
        <v>Fachbereich: Alle nicht genannten Qualifikationen</v>
      </c>
      <c r="E4" s="85"/>
      <c r="F4" s="86" t="s">
        <v>438</v>
      </c>
      <c r="G4" s="87">
        <f>VLOOKUP($E$3,Seminarliste,8)</f>
        <v>46095</v>
      </c>
      <c r="H4" s="87" t="str">
        <f>CONCATENATE("Ausführung: ",VLOOKUP($E$3,Seminarliste,9))</f>
        <v>Ausführung: Bundesverband</v>
      </c>
      <c r="I4" s="353"/>
      <c r="J4" s="318"/>
      <c r="K4" s="318"/>
      <c r="L4" s="372" t="s">
        <v>286</v>
      </c>
      <c r="M4" s="321"/>
      <c r="N4" s="34"/>
    </row>
    <row r="5" spans="1:14" ht="12.5" x14ac:dyDescent="0.25">
      <c r="A5" s="12"/>
      <c r="B5" s="81" t="str">
        <f>VLOOKUP($E$3,Seminarliste,5)</f>
        <v>Aufforderung zur Klärung der Zuständigkeit, Keine inhaltliche Entscheidung</v>
      </c>
      <c r="E5" s="77"/>
      <c r="F5" s="77"/>
      <c r="G5" s="81" t="str">
        <f>CONCATENATE("Umfang ",VLOOKUP($E$3,Seminarliste,6)," UE")</f>
        <v>Umfang  UE</v>
      </c>
      <c r="H5" s="87" t="str">
        <f>VLOOKUP($E$3,Seminarliste,10)</f>
        <v>Als Verwalter der Matrix</v>
      </c>
      <c r="I5" s="354"/>
      <c r="J5" s="318"/>
      <c r="K5" s="318"/>
      <c r="L5" s="372" t="s">
        <v>285</v>
      </c>
      <c r="M5" s="317"/>
    </row>
    <row r="6" spans="1:14" s="233" customFormat="1" ht="5.5" x14ac:dyDescent="0.25">
      <c r="A6" s="311"/>
      <c r="B6" s="312"/>
      <c r="C6" s="313"/>
      <c r="D6" s="313"/>
      <c r="E6" s="313"/>
      <c r="F6" s="313"/>
      <c r="G6" s="312"/>
      <c r="H6" s="314"/>
      <c r="I6" s="355"/>
      <c r="J6" s="323"/>
      <c r="K6" s="323"/>
      <c r="L6" s="379"/>
      <c r="M6" s="322"/>
    </row>
    <row r="7" spans="1:14" ht="13" x14ac:dyDescent="0.25">
      <c r="A7" s="9" t="s">
        <v>490</v>
      </c>
      <c r="B7" s="81"/>
      <c r="E7" s="77"/>
      <c r="F7" s="77"/>
      <c r="G7" s="81"/>
      <c r="H7" s="87"/>
      <c r="I7" s="354"/>
      <c r="J7" s="367" t="s">
        <v>246</v>
      </c>
      <c r="K7" s="333"/>
      <c r="L7" s="372" t="s">
        <v>285</v>
      </c>
      <c r="M7" s="317"/>
    </row>
    <row r="8" spans="1:14" ht="13" x14ac:dyDescent="0.25">
      <c r="A8" s="12"/>
      <c r="B8" s="88" t="str">
        <f>VLOOKUP($E$3,Seminarliste,7)</f>
        <v>Es erfolgt eine Rückmeldung an wen der Antrag zu gehen hat</v>
      </c>
      <c r="C8" s="89"/>
      <c r="D8" s="90"/>
      <c r="E8" s="39"/>
      <c r="F8" s="39"/>
      <c r="G8" s="39"/>
      <c r="H8" s="39"/>
      <c r="I8" s="356"/>
      <c r="J8" s="326" t="s">
        <v>78</v>
      </c>
      <c r="K8" s="368" t="s">
        <v>217</v>
      </c>
      <c r="L8" s="372" t="s">
        <v>285</v>
      </c>
      <c r="M8" s="317"/>
    </row>
    <row r="9" spans="1:14" ht="16" customHeight="1" thickBot="1" x14ac:dyDescent="0.3">
      <c r="A9" s="18" t="s">
        <v>215</v>
      </c>
      <c r="B9" s="91"/>
      <c r="C9" s="92" t="s">
        <v>161</v>
      </c>
      <c r="D9" s="93"/>
      <c r="E9" s="94" t="s">
        <v>78</v>
      </c>
      <c r="F9" s="93"/>
      <c r="G9" s="95" t="s">
        <v>162</v>
      </c>
      <c r="H9" s="95" t="s">
        <v>248</v>
      </c>
      <c r="I9" s="357"/>
      <c r="J9" s="326" t="s">
        <v>79</v>
      </c>
      <c r="K9" s="369" t="s">
        <v>247</v>
      </c>
      <c r="L9" s="372" t="s">
        <v>285</v>
      </c>
      <c r="M9" s="317"/>
    </row>
    <row r="10" spans="1:14" s="2" customFormat="1" ht="15.5" x14ac:dyDescent="0.25">
      <c r="A10" s="308" t="s">
        <v>492</v>
      </c>
      <c r="B10" s="96"/>
      <c r="C10" s="97"/>
      <c r="D10" s="98"/>
      <c r="E10" s="99"/>
      <c r="F10" s="99"/>
      <c r="G10" s="100"/>
      <c r="H10" s="98"/>
      <c r="I10" s="358"/>
      <c r="J10" s="378"/>
      <c r="K10" s="373"/>
      <c r="L10" s="373" t="s">
        <v>285</v>
      </c>
      <c r="M10" s="317"/>
    </row>
    <row r="11" spans="1:14" ht="51" customHeight="1" x14ac:dyDescent="0.25">
      <c r="B11" s="376" t="s">
        <v>488</v>
      </c>
      <c r="C11" s="377"/>
      <c r="D11" s="377"/>
      <c r="E11" s="1005" t="str">
        <f t="shared" ref="E11" si="0">VLOOKUP(J11,Anerkennung,2)</f>
        <v>Weiter leitung</v>
      </c>
      <c r="F11" s="1003" t="str">
        <f t="shared" ref="F11" si="1">VLOOKUP(J11,Anerkennung,4)</f>
        <v>C</v>
      </c>
      <c r="G11" s="104" t="str">
        <f t="shared" ref="G11" si="2">VLOOKUP(J11,Anerkennung,3)</f>
        <v>Detailierter Nachweis des Inhaltes und des Abschlusses der Qualifizierung</v>
      </c>
      <c r="H11" s="1004" t="str">
        <f t="shared" ref="H11" si="3">VLOOKUP(K11,Auflagen,2)</f>
        <v>Einzelentscheidung, Auflagen sind individuell festzulegen.</v>
      </c>
      <c r="I11" s="359"/>
      <c r="J11" s="339">
        <v>13</v>
      </c>
      <c r="K11" s="856">
        <v>9</v>
      </c>
      <c r="L11" s="372" t="s">
        <v>285</v>
      </c>
      <c r="M11" s="321"/>
    </row>
    <row r="12" spans="1:14" s="2" customFormat="1" ht="38" thickBot="1" x14ac:dyDescent="0.3">
      <c r="B12" s="92" t="s">
        <v>216</v>
      </c>
      <c r="C12" s="92"/>
      <c r="D12" s="92"/>
      <c r="E12" s="977"/>
      <c r="F12" s="979"/>
      <c r="G12" s="93" t="str">
        <f>VLOOKUP(J12,Anerkennung,3)</f>
        <v>Detailierter Nachweis der gemachten Praxiserfahrungen.</v>
      </c>
      <c r="H12" s="981"/>
      <c r="I12" s="359"/>
      <c r="J12" s="339">
        <v>11</v>
      </c>
      <c r="K12" s="856"/>
      <c r="L12" s="373" t="s">
        <v>285</v>
      </c>
      <c r="M12" s="321"/>
    </row>
    <row r="13" spans="1:14" s="2" customFormat="1" ht="15.5" x14ac:dyDescent="0.25">
      <c r="A13" s="308" t="s">
        <v>491</v>
      </c>
      <c r="B13" s="97"/>
      <c r="C13" s="97"/>
      <c r="D13" s="98"/>
      <c r="E13" s="98"/>
      <c r="F13" s="296"/>
      <c r="G13" s="285"/>
      <c r="H13" s="297"/>
      <c r="I13" s="359"/>
      <c r="J13" s="347"/>
      <c r="K13" s="348"/>
      <c r="L13" s="373" t="s">
        <v>285</v>
      </c>
      <c r="M13" s="321"/>
    </row>
    <row r="14" spans="1:14" ht="16" thickBot="1" x14ac:dyDescent="0.3">
      <c r="A14" s="21"/>
      <c r="B14" s="880" t="s">
        <v>489</v>
      </c>
      <c r="C14" s="881"/>
      <c r="D14" s="881"/>
      <c r="E14" s="158" t="str">
        <f>VLOOKUP(J14,Anerkennung,2)</f>
        <v>NEIN</v>
      </c>
      <c r="F14" s="298" t="str">
        <f>VLOOKUP(J14,Anerkennung,4)</f>
        <v>-</v>
      </c>
      <c r="G14" s="375" t="str">
        <f>VLOOKUP(J14,Anerkennung,3)</f>
        <v>Nach der Logik der Anerkennungs-Matrix nur bei Seminaren möglich.</v>
      </c>
      <c r="H14" s="299"/>
      <c r="I14" s="359"/>
      <c r="J14" s="339">
        <v>16</v>
      </c>
      <c r="K14" s="346"/>
      <c r="L14" s="372" t="s">
        <v>285</v>
      </c>
      <c r="M14" s="321"/>
    </row>
    <row r="15" spans="1:14" ht="12.5" x14ac:dyDescent="0.25">
      <c r="A15" s="318"/>
      <c r="B15" s="363"/>
      <c r="C15" s="363"/>
      <c r="D15" s="364"/>
      <c r="E15" s="364"/>
      <c r="F15" s="364"/>
      <c r="G15" s="364"/>
      <c r="H15" s="364"/>
      <c r="I15" s="318"/>
      <c r="J15" s="318"/>
      <c r="K15" s="318"/>
      <c r="L15" s="317"/>
      <c r="M15" s="318"/>
    </row>
    <row r="16" spans="1:14" ht="12.5" x14ac:dyDescent="0.25">
      <c r="A16" s="318"/>
      <c r="B16" s="363"/>
      <c r="C16" s="363"/>
      <c r="D16" s="364"/>
      <c r="E16" s="364"/>
      <c r="F16" s="364"/>
      <c r="G16" s="364"/>
      <c r="H16" s="364"/>
      <c r="I16" s="318"/>
      <c r="J16" s="318"/>
      <c r="K16" s="318"/>
      <c r="L16" s="317"/>
      <c r="M16" s="318"/>
    </row>
    <row r="17" spans="2:3" ht="12.5" x14ac:dyDescent="0.25">
      <c r="B17" s="77"/>
      <c r="C17" s="77"/>
    </row>
    <row r="18" spans="2:3" ht="12.5" x14ac:dyDescent="0.25">
      <c r="B18" s="77"/>
      <c r="C18" s="77"/>
    </row>
    <row r="19" spans="2:3" ht="12.5" x14ac:dyDescent="0.25">
      <c r="B19" s="77"/>
      <c r="C19" s="77"/>
    </row>
  </sheetData>
  <sheetProtection algorithmName="SHA-512" hashValue="EBCWfL793+pbwgX7i9COqcgeNeSwtv6K4iDXfy1EvBMtSJoUBSj9LwAtT7sEwIIwHT3KHDelxhTPXaH7tyRzQA==" saltValue="twoJMtajo5t1BmZm+v37GQ==" spinCount="100000" sheet="1" objects="1" scenarios="1"/>
  <mergeCells count="5">
    <mergeCell ref="F11:F12"/>
    <mergeCell ref="K11:K12"/>
    <mergeCell ref="H11:H12"/>
    <mergeCell ref="B14:D14"/>
    <mergeCell ref="E11:E12"/>
  </mergeCells>
  <dataValidations disablePrompts="1" count="1">
    <dataValidation type="list" allowBlank="1" showInputMessage="1" showErrorMessage="1" sqref="M11:M14" xr:uid="{BE16428C-DA69-41EA-BC0E-CFB928B5AE7E}">
      <formula1>#REF!</formula1>
    </dataValidation>
  </dataValidation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12759-009C-4DA1-8888-9ED98A8AA05B}">
  <sheetPr>
    <tabColor theme="0" tint="-0.14999847407452621"/>
  </sheetPr>
  <dimension ref="A1:J76"/>
  <sheetViews>
    <sheetView showGridLines="0" zoomScaleNormal="100" zoomScaleSheetLayoutView="180" zoomScalePageLayoutView="90" workbookViewId="0">
      <pane ySplit="4" topLeftCell="A5" activePane="bottomLeft" state="frozen"/>
      <selection activeCell="F65" sqref="F65"/>
      <selection pane="bottomLeft" activeCell="M12" sqref="M12"/>
    </sheetView>
  </sheetViews>
  <sheetFormatPr baseColWidth="10" defaultColWidth="14.26953125" defaultRowHeight="10" x14ac:dyDescent="0.25"/>
  <cols>
    <col min="1" max="1" width="13.08984375" style="3" customWidth="1"/>
    <col min="2" max="2" width="3.1796875" style="3" customWidth="1"/>
    <col min="3" max="3" width="23.1796875" style="3" customWidth="1"/>
    <col min="4" max="4" width="67.26953125" style="3" customWidth="1"/>
    <col min="5" max="5" width="3.6328125" style="3" customWidth="1"/>
    <col min="6" max="6" width="29" style="3" customWidth="1"/>
    <col min="7" max="7" width="1.1796875" style="3" customWidth="1"/>
    <col min="8" max="8" width="5" style="3" customWidth="1"/>
    <col min="9" max="16384" width="14.26953125" style="3"/>
  </cols>
  <sheetData>
    <row r="1" spans="1:10" ht="15.5" x14ac:dyDescent="0.25">
      <c r="A1" s="11" t="str">
        <f>Parameter!C5</f>
        <v>DRK e.V.</v>
      </c>
      <c r="B1" s="2"/>
      <c r="C1" s="6"/>
      <c r="D1" s="6"/>
      <c r="E1" s="13"/>
      <c r="F1" s="10"/>
      <c r="G1" s="624"/>
      <c r="H1" s="620" t="s">
        <v>245</v>
      </c>
      <c r="I1" s="393"/>
      <c r="J1" s="393"/>
    </row>
    <row r="2" spans="1:10" ht="13" x14ac:dyDescent="0.25">
      <c r="A2" s="14" t="s">
        <v>480</v>
      </c>
      <c r="B2" s="2"/>
      <c r="C2" s="2"/>
      <c r="D2" s="2"/>
      <c r="E2" s="198" t="str">
        <f>Parameter!F7</f>
        <v>Version: 10, Revision = 1</v>
      </c>
      <c r="F2" s="10"/>
      <c r="G2" s="624"/>
      <c r="H2" s="629"/>
      <c r="I2" s="621" t="s">
        <v>320</v>
      </c>
      <c r="J2" s="393"/>
    </row>
    <row r="3" spans="1:10" ht="13" x14ac:dyDescent="0.25">
      <c r="A3" s="14" t="s">
        <v>478</v>
      </c>
      <c r="B3" s="12" t="s">
        <v>322</v>
      </c>
      <c r="C3" s="190"/>
      <c r="D3" s="12"/>
      <c r="E3" s="190"/>
      <c r="F3" s="190"/>
      <c r="G3" s="393"/>
      <c r="H3" s="630"/>
      <c r="I3" s="393"/>
      <c r="J3" s="393"/>
    </row>
    <row r="4" spans="1:10" s="190" customFormat="1" ht="13" thickBot="1" x14ac:dyDescent="0.3">
      <c r="A4" s="188" t="s">
        <v>212</v>
      </c>
      <c r="B4" s="189"/>
      <c r="C4" s="188" t="s">
        <v>213</v>
      </c>
      <c r="D4" s="192"/>
      <c r="E4" s="189"/>
      <c r="F4" s="189"/>
      <c r="G4" s="622"/>
      <c r="H4" s="631"/>
      <c r="I4" s="623"/>
      <c r="J4" s="623"/>
    </row>
    <row r="5" spans="1:10" ht="12.5" x14ac:dyDescent="0.25">
      <c r="A5" s="625" t="s">
        <v>208</v>
      </c>
      <c r="B5" s="626"/>
      <c r="C5" s="627" t="s">
        <v>209</v>
      </c>
      <c r="D5" s="627"/>
      <c r="E5" s="627"/>
      <c r="F5" s="628"/>
      <c r="H5" s="19" t="s">
        <v>285</v>
      </c>
    </row>
    <row r="6" spans="1:10" ht="12.5" x14ac:dyDescent="0.25">
      <c r="A6" s="539" t="s">
        <v>214</v>
      </c>
      <c r="B6" s="540" t="s">
        <v>404</v>
      </c>
      <c r="C6" s="541" t="s">
        <v>576</v>
      </c>
      <c r="D6" s="542"/>
      <c r="E6" s="542"/>
      <c r="F6" s="543"/>
      <c r="H6" s="19" t="s">
        <v>285</v>
      </c>
    </row>
    <row r="7" spans="1:10" ht="12.5" x14ac:dyDescent="0.25">
      <c r="A7" s="544"/>
      <c r="B7" s="35" t="s">
        <v>405</v>
      </c>
      <c r="C7" s="545"/>
      <c r="D7" s="546"/>
      <c r="E7" s="546"/>
      <c r="F7" s="547" t="str">
        <f>IF(C7="",C6,CONCATENATE(C7," (aufbauend auf Bundesmatrix ",C6,")"))</f>
        <v>Version: 10, Revision = 1</v>
      </c>
      <c r="H7" s="19" t="s">
        <v>285</v>
      </c>
    </row>
    <row r="8" spans="1:10" ht="12.5" x14ac:dyDescent="0.25">
      <c r="A8" s="548" t="s">
        <v>402</v>
      </c>
      <c r="B8" s="549"/>
      <c r="C8" s="550">
        <v>46095</v>
      </c>
      <c r="D8" s="551" t="s">
        <v>403</v>
      </c>
      <c r="E8" s="552"/>
      <c r="F8" s="553"/>
      <c r="H8" s="19" t="s">
        <v>285</v>
      </c>
    </row>
    <row r="9" spans="1:10" ht="12.5" x14ac:dyDescent="0.25">
      <c r="A9" s="554" t="s">
        <v>211</v>
      </c>
      <c r="B9" s="90"/>
      <c r="C9" s="541" t="s">
        <v>0</v>
      </c>
      <c r="D9" s="555"/>
      <c r="E9" s="555"/>
      <c r="F9" s="556" t="s">
        <v>325</v>
      </c>
      <c r="H9" s="19" t="s">
        <v>285</v>
      </c>
    </row>
    <row r="10" spans="1:10" ht="12.5" x14ac:dyDescent="0.25">
      <c r="A10" s="554"/>
      <c r="B10" s="90"/>
      <c r="C10" s="557" t="s">
        <v>210</v>
      </c>
      <c r="D10" s="555"/>
      <c r="E10" s="555"/>
      <c r="F10" s="556" t="s">
        <v>233</v>
      </c>
      <c r="H10" s="19" t="s">
        <v>285</v>
      </c>
    </row>
    <row r="11" spans="1:10" ht="12.5" x14ac:dyDescent="0.25">
      <c r="A11" s="554"/>
      <c r="B11" s="35"/>
      <c r="C11" s="558" t="s">
        <v>6</v>
      </c>
      <c r="D11" s="546"/>
      <c r="E11" s="546"/>
      <c r="F11" s="547" t="s">
        <v>234</v>
      </c>
      <c r="H11" s="19" t="s">
        <v>285</v>
      </c>
    </row>
    <row r="12" spans="1:10" ht="12.5" customHeight="1" x14ac:dyDescent="0.25">
      <c r="A12" s="559" t="s">
        <v>78</v>
      </c>
      <c r="B12" s="560">
        <v>1</v>
      </c>
      <c r="C12" s="561" t="s">
        <v>260</v>
      </c>
      <c r="D12" s="562" t="s">
        <v>83</v>
      </c>
      <c r="E12" s="563" t="s">
        <v>250</v>
      </c>
      <c r="F12" s="564" t="s">
        <v>381</v>
      </c>
      <c r="H12" s="19" t="s">
        <v>285</v>
      </c>
      <c r="I12" s="265" t="s">
        <v>257</v>
      </c>
    </row>
    <row r="13" spans="1:10" s="193" customFormat="1" ht="12.5" x14ac:dyDescent="0.25">
      <c r="A13" s="565" t="s">
        <v>79</v>
      </c>
      <c r="B13" s="566">
        <v>2</v>
      </c>
      <c r="C13" s="567" t="s">
        <v>260</v>
      </c>
      <c r="D13" s="568" t="s">
        <v>262</v>
      </c>
      <c r="E13" s="569" t="s">
        <v>250</v>
      </c>
      <c r="F13" s="557" t="s">
        <v>381</v>
      </c>
      <c r="H13" s="19" t="s">
        <v>285</v>
      </c>
      <c r="I13" s="266" t="s">
        <v>257</v>
      </c>
    </row>
    <row r="14" spans="1:10" s="193" customFormat="1" ht="12.5" x14ac:dyDescent="0.25">
      <c r="A14" s="565"/>
      <c r="B14" s="566">
        <v>3</v>
      </c>
      <c r="C14" s="570" t="s">
        <v>253</v>
      </c>
      <c r="D14" s="571" t="s">
        <v>244</v>
      </c>
      <c r="E14" s="566" t="s">
        <v>250</v>
      </c>
      <c r="F14" s="572" t="s">
        <v>382</v>
      </c>
      <c r="H14" s="19" t="s">
        <v>285</v>
      </c>
      <c r="I14" s="267" t="s">
        <v>261</v>
      </c>
    </row>
    <row r="15" spans="1:10" s="193" customFormat="1" ht="12.5" x14ac:dyDescent="0.25">
      <c r="A15" s="565"/>
      <c r="B15" s="566">
        <v>4</v>
      </c>
      <c r="C15" s="570" t="s">
        <v>217</v>
      </c>
      <c r="D15" s="571" t="s">
        <v>244</v>
      </c>
      <c r="E15" s="566" t="s">
        <v>251</v>
      </c>
      <c r="F15" s="573" t="s">
        <v>354</v>
      </c>
      <c r="H15" s="19" t="s">
        <v>285</v>
      </c>
      <c r="I15" s="267" t="s">
        <v>258</v>
      </c>
    </row>
    <row r="16" spans="1:10" s="193" customFormat="1" ht="12.5" x14ac:dyDescent="0.25">
      <c r="A16" s="565"/>
      <c r="B16" s="566">
        <v>5</v>
      </c>
      <c r="C16" s="570" t="s">
        <v>243</v>
      </c>
      <c r="D16" s="571" t="s">
        <v>224</v>
      </c>
      <c r="E16" s="566" t="s">
        <v>251</v>
      </c>
      <c r="F16" s="573" t="s">
        <v>354</v>
      </c>
      <c r="H16" s="19" t="s">
        <v>285</v>
      </c>
      <c r="I16" s="267" t="s">
        <v>258</v>
      </c>
    </row>
    <row r="17" spans="1:10" s="193" customFormat="1" ht="12.5" x14ac:dyDescent="0.25">
      <c r="A17" s="565"/>
      <c r="B17" s="566">
        <v>6</v>
      </c>
      <c r="C17" s="570" t="s">
        <v>249</v>
      </c>
      <c r="D17" s="571" t="s">
        <v>178</v>
      </c>
      <c r="E17" s="566" t="s">
        <v>252</v>
      </c>
      <c r="F17" s="572" t="s">
        <v>383</v>
      </c>
      <c r="H17" s="19" t="s">
        <v>285</v>
      </c>
      <c r="I17" s="267" t="s">
        <v>259</v>
      </c>
    </row>
    <row r="18" spans="1:10" s="193" customFormat="1" ht="12.5" x14ac:dyDescent="0.25">
      <c r="A18" s="565"/>
      <c r="B18" s="566">
        <v>7</v>
      </c>
      <c r="C18" s="570" t="s">
        <v>260</v>
      </c>
      <c r="D18" s="571" t="s">
        <v>244</v>
      </c>
      <c r="E18" s="566" t="s">
        <v>250</v>
      </c>
      <c r="F18" s="557" t="s">
        <v>381</v>
      </c>
      <c r="H18" s="19" t="s">
        <v>285</v>
      </c>
      <c r="I18" s="267" t="s">
        <v>257</v>
      </c>
    </row>
    <row r="19" spans="1:10" s="193" customFormat="1" ht="12.5" x14ac:dyDescent="0.25">
      <c r="A19" s="565"/>
      <c r="B19" s="566">
        <v>8</v>
      </c>
      <c r="C19" s="570" t="s">
        <v>260</v>
      </c>
      <c r="D19" s="571" t="s">
        <v>268</v>
      </c>
      <c r="E19" s="566" t="s">
        <v>250</v>
      </c>
      <c r="F19" s="557" t="s">
        <v>381</v>
      </c>
      <c r="H19" s="19" t="s">
        <v>285</v>
      </c>
      <c r="I19" s="267" t="s">
        <v>257</v>
      </c>
    </row>
    <row r="20" spans="1:10" s="193" customFormat="1" ht="12.5" x14ac:dyDescent="0.25">
      <c r="A20" s="565"/>
      <c r="B20" s="566">
        <v>9</v>
      </c>
      <c r="C20" s="570" t="s">
        <v>253</v>
      </c>
      <c r="D20" s="571" t="s">
        <v>268</v>
      </c>
      <c r="E20" s="566" t="s">
        <v>250</v>
      </c>
      <c r="F20" s="572" t="s">
        <v>382</v>
      </c>
      <c r="H20" s="19" t="s">
        <v>285</v>
      </c>
      <c r="I20" s="267" t="s">
        <v>261</v>
      </c>
    </row>
    <row r="21" spans="1:10" s="193" customFormat="1" ht="12.5" x14ac:dyDescent="0.25">
      <c r="A21" s="565"/>
      <c r="B21" s="574">
        <v>10</v>
      </c>
      <c r="C21" s="570" t="s">
        <v>217</v>
      </c>
      <c r="D21" s="571" t="s">
        <v>272</v>
      </c>
      <c r="E21" s="574" t="s">
        <v>251</v>
      </c>
      <c r="F21" s="573" t="s">
        <v>354</v>
      </c>
      <c r="H21" s="19" t="s">
        <v>285</v>
      </c>
      <c r="I21" s="267" t="s">
        <v>258</v>
      </c>
    </row>
    <row r="22" spans="1:10" s="193" customFormat="1" ht="12.5" x14ac:dyDescent="0.25">
      <c r="A22" s="565"/>
      <c r="B22" s="566">
        <v>11</v>
      </c>
      <c r="C22" s="570" t="s">
        <v>243</v>
      </c>
      <c r="D22" s="571" t="s">
        <v>178</v>
      </c>
      <c r="E22" s="574" t="s">
        <v>251</v>
      </c>
      <c r="F22" s="573" t="s">
        <v>354</v>
      </c>
      <c r="G22" s="613"/>
      <c r="H22" s="630" t="s">
        <v>285</v>
      </c>
      <c r="I22" s="614" t="s">
        <v>258</v>
      </c>
      <c r="J22" s="613"/>
    </row>
    <row r="23" spans="1:10" s="193" customFormat="1" ht="12.5" x14ac:dyDescent="0.25">
      <c r="A23" s="565"/>
      <c r="B23" s="566">
        <v>12</v>
      </c>
      <c r="C23" s="570" t="s">
        <v>217</v>
      </c>
      <c r="D23" s="571" t="s">
        <v>273</v>
      </c>
      <c r="E23" s="574" t="s">
        <v>251</v>
      </c>
      <c r="F23" s="573" t="s">
        <v>354</v>
      </c>
      <c r="G23" s="613"/>
      <c r="H23" s="630" t="s">
        <v>285</v>
      </c>
      <c r="I23" s="614" t="s">
        <v>258</v>
      </c>
      <c r="J23" s="613"/>
    </row>
    <row r="24" spans="1:10" s="193" customFormat="1" ht="12.5" x14ac:dyDescent="0.25">
      <c r="A24" s="565"/>
      <c r="B24" s="566">
        <v>13</v>
      </c>
      <c r="C24" s="570" t="s">
        <v>264</v>
      </c>
      <c r="D24" s="571" t="s">
        <v>487</v>
      </c>
      <c r="E24" s="566" t="s">
        <v>252</v>
      </c>
      <c r="F24" s="572" t="s">
        <v>384</v>
      </c>
      <c r="G24" s="613"/>
      <c r="H24" s="630" t="s">
        <v>285</v>
      </c>
      <c r="I24" s="614" t="s">
        <v>265</v>
      </c>
      <c r="J24" s="613"/>
    </row>
    <row r="25" spans="1:10" s="193" customFormat="1" ht="12.5" x14ac:dyDescent="0.25">
      <c r="A25" s="565"/>
      <c r="B25" s="575">
        <v>14</v>
      </c>
      <c r="C25" s="570" t="s">
        <v>249</v>
      </c>
      <c r="D25" s="571" t="s">
        <v>487</v>
      </c>
      <c r="E25" s="566" t="s">
        <v>252</v>
      </c>
      <c r="F25" s="572" t="s">
        <v>383</v>
      </c>
      <c r="G25" s="613"/>
      <c r="H25" s="630" t="s">
        <v>285</v>
      </c>
      <c r="I25" s="614" t="s">
        <v>259</v>
      </c>
      <c r="J25" s="613"/>
    </row>
    <row r="26" spans="1:10" s="193" customFormat="1" ht="12.5" x14ac:dyDescent="0.25">
      <c r="A26" s="565"/>
      <c r="B26" s="574">
        <v>15</v>
      </c>
      <c r="C26" s="576" t="s">
        <v>185</v>
      </c>
      <c r="D26" s="571" t="s">
        <v>271</v>
      </c>
      <c r="E26" s="577" t="s">
        <v>235</v>
      </c>
      <c r="F26" s="578"/>
      <c r="G26" s="613"/>
      <c r="H26" s="630" t="s">
        <v>285</v>
      </c>
      <c r="I26" s="615" t="s">
        <v>270</v>
      </c>
      <c r="J26" s="613"/>
    </row>
    <row r="27" spans="1:10" s="193" customFormat="1" ht="12.5" x14ac:dyDescent="0.25">
      <c r="A27" s="565"/>
      <c r="B27" s="575">
        <v>16</v>
      </c>
      <c r="C27" s="579" t="s">
        <v>185</v>
      </c>
      <c r="D27" s="580" t="s">
        <v>537</v>
      </c>
      <c r="E27" s="581" t="s">
        <v>235</v>
      </c>
      <c r="F27" s="582"/>
      <c r="G27" s="613"/>
      <c r="H27" s="630" t="s">
        <v>285</v>
      </c>
      <c r="I27" s="616" t="s">
        <v>270</v>
      </c>
      <c r="J27" s="613"/>
    </row>
    <row r="28" spans="1:10" s="193" customFormat="1" ht="12.5" x14ac:dyDescent="0.25">
      <c r="A28" s="565"/>
      <c r="B28" s="566">
        <v>17</v>
      </c>
      <c r="C28" s="570" t="s">
        <v>253</v>
      </c>
      <c r="D28" s="571" t="s">
        <v>272</v>
      </c>
      <c r="E28" s="566" t="s">
        <v>250</v>
      </c>
      <c r="F28" s="572" t="s">
        <v>382</v>
      </c>
      <c r="G28" s="613"/>
      <c r="H28" s="630" t="s">
        <v>285</v>
      </c>
      <c r="I28" s="614" t="s">
        <v>261</v>
      </c>
      <c r="J28" s="613"/>
    </row>
    <row r="29" spans="1:10" s="193" customFormat="1" ht="12.5" x14ac:dyDescent="0.25">
      <c r="A29" s="565"/>
      <c r="B29" s="566">
        <v>18</v>
      </c>
      <c r="C29" s="570" t="s">
        <v>264</v>
      </c>
      <c r="D29" s="571" t="s">
        <v>178</v>
      </c>
      <c r="E29" s="566" t="s">
        <v>252</v>
      </c>
      <c r="F29" s="572" t="s">
        <v>384</v>
      </c>
      <c r="G29" s="613"/>
      <c r="H29" s="630" t="s">
        <v>285</v>
      </c>
      <c r="I29" s="614" t="s">
        <v>265</v>
      </c>
      <c r="J29" s="613"/>
    </row>
    <row r="30" spans="1:10" s="5" customFormat="1" x14ac:dyDescent="0.15">
      <c r="A30" s="583"/>
      <c r="B30" s="584"/>
      <c r="C30" s="585"/>
      <c r="D30" s="586"/>
      <c r="E30" s="587"/>
      <c r="F30" s="588"/>
      <c r="G30" s="617"/>
      <c r="H30" s="630" t="s">
        <v>285</v>
      </c>
      <c r="I30" s="617"/>
      <c r="J30" s="617"/>
    </row>
    <row r="31" spans="1:10" ht="12.5" x14ac:dyDescent="0.25">
      <c r="A31" s="559" t="s">
        <v>217</v>
      </c>
      <c r="B31" s="560">
        <v>1</v>
      </c>
      <c r="C31" s="1007" t="s">
        <v>238</v>
      </c>
      <c r="D31" s="1007"/>
      <c r="E31" s="1007"/>
      <c r="F31" s="1007"/>
      <c r="G31" s="393"/>
      <c r="H31" s="630" t="s">
        <v>285</v>
      </c>
      <c r="I31" s="393"/>
      <c r="J31" s="393"/>
    </row>
    <row r="32" spans="1:10" ht="25" customHeight="1" x14ac:dyDescent="0.25">
      <c r="A32" s="554"/>
      <c r="B32" s="589">
        <v>2</v>
      </c>
      <c r="C32" s="1007" t="s">
        <v>326</v>
      </c>
      <c r="D32" s="1007"/>
      <c r="E32" s="1007"/>
      <c r="F32" s="1007"/>
      <c r="G32" s="393"/>
      <c r="H32" s="630" t="s">
        <v>285</v>
      </c>
      <c r="I32" s="393"/>
      <c r="J32" s="393"/>
    </row>
    <row r="33" spans="1:10" ht="25" customHeight="1" x14ac:dyDescent="0.25">
      <c r="A33" s="554"/>
      <c r="B33" s="590">
        <v>3</v>
      </c>
      <c r="C33" s="1008" t="s">
        <v>239</v>
      </c>
      <c r="D33" s="1008"/>
      <c r="E33" s="1008"/>
      <c r="F33" s="1008"/>
      <c r="G33" s="393"/>
      <c r="H33" s="630" t="s">
        <v>285</v>
      </c>
      <c r="I33" s="393"/>
      <c r="J33" s="393"/>
    </row>
    <row r="34" spans="1:10" ht="25" customHeight="1" x14ac:dyDescent="0.25">
      <c r="A34" s="554"/>
      <c r="B34" s="590">
        <v>4</v>
      </c>
      <c r="C34" s="1008" t="s">
        <v>242</v>
      </c>
      <c r="D34" s="1008"/>
      <c r="E34" s="1008"/>
      <c r="F34" s="1008"/>
      <c r="G34" s="393"/>
      <c r="H34" s="630" t="s">
        <v>285</v>
      </c>
      <c r="I34" s="393"/>
      <c r="J34" s="393"/>
    </row>
    <row r="35" spans="1:10" ht="25" customHeight="1" x14ac:dyDescent="0.25">
      <c r="A35" s="554"/>
      <c r="B35" s="590">
        <v>5</v>
      </c>
      <c r="C35" s="1008" t="s">
        <v>527</v>
      </c>
      <c r="D35" s="1008"/>
      <c r="E35" s="1008"/>
      <c r="F35" s="1008"/>
      <c r="G35" s="393"/>
      <c r="H35" s="630" t="s">
        <v>285</v>
      </c>
      <c r="I35" s="393"/>
      <c r="J35" s="393"/>
    </row>
    <row r="36" spans="1:10" ht="25" customHeight="1" x14ac:dyDescent="0.25">
      <c r="A36" s="554"/>
      <c r="B36" s="590">
        <v>6</v>
      </c>
      <c r="C36" s="1008" t="s">
        <v>267</v>
      </c>
      <c r="D36" s="1008"/>
      <c r="E36" s="1008"/>
      <c r="F36" s="1008"/>
      <c r="G36" s="393"/>
      <c r="H36" s="630" t="s">
        <v>285</v>
      </c>
      <c r="I36" s="393"/>
      <c r="J36" s="393"/>
    </row>
    <row r="37" spans="1:10" ht="25" customHeight="1" x14ac:dyDescent="0.25">
      <c r="A37" s="554"/>
      <c r="B37" s="590">
        <v>7</v>
      </c>
      <c r="C37" s="1008" t="s">
        <v>240</v>
      </c>
      <c r="D37" s="1008"/>
      <c r="E37" s="1008"/>
      <c r="F37" s="1008"/>
      <c r="G37" s="393"/>
      <c r="H37" s="630" t="s">
        <v>285</v>
      </c>
      <c r="I37" s="393"/>
      <c r="J37" s="393"/>
    </row>
    <row r="38" spans="1:10" ht="25" customHeight="1" x14ac:dyDescent="0.25">
      <c r="A38" s="554"/>
      <c r="B38" s="590">
        <v>8</v>
      </c>
      <c r="C38" s="1008" t="s">
        <v>241</v>
      </c>
      <c r="D38" s="1008"/>
      <c r="E38" s="1008"/>
      <c r="F38" s="1008"/>
      <c r="G38" s="393"/>
      <c r="H38" s="630" t="s">
        <v>285</v>
      </c>
      <c r="I38" s="393"/>
      <c r="J38" s="393"/>
    </row>
    <row r="39" spans="1:10" ht="12.5" x14ac:dyDescent="0.25">
      <c r="A39" s="554"/>
      <c r="B39" s="590">
        <v>9</v>
      </c>
      <c r="C39" s="1008" t="s">
        <v>298</v>
      </c>
      <c r="D39" s="1008"/>
      <c r="E39" s="1008"/>
      <c r="F39" s="1008"/>
      <c r="G39" s="393"/>
      <c r="H39" s="630" t="s">
        <v>285</v>
      </c>
      <c r="I39" s="393"/>
      <c r="J39" s="393"/>
    </row>
    <row r="40" spans="1:10" ht="12.5" x14ac:dyDescent="0.25">
      <c r="A40" s="554"/>
      <c r="B40" s="590">
        <v>10</v>
      </c>
      <c r="C40" s="1008" t="s">
        <v>346</v>
      </c>
      <c r="D40" s="1008"/>
      <c r="E40" s="1008"/>
      <c r="F40" s="1008"/>
      <c r="G40" s="393"/>
      <c r="H40" s="630" t="s">
        <v>285</v>
      </c>
      <c r="I40" s="393"/>
      <c r="J40" s="393"/>
    </row>
    <row r="41" spans="1:10" s="233" customFormat="1" x14ac:dyDescent="0.25">
      <c r="A41" s="591"/>
      <c r="B41" s="592"/>
      <c r="C41" s="1006"/>
      <c r="D41" s="1006"/>
      <c r="E41" s="1006"/>
      <c r="F41" s="1006"/>
      <c r="G41" s="522"/>
      <c r="H41" s="630" t="s">
        <v>285</v>
      </c>
      <c r="I41" s="522"/>
      <c r="J41" s="522"/>
    </row>
    <row r="42" spans="1:10" ht="12.5" x14ac:dyDescent="0.25">
      <c r="A42" s="559" t="s">
        <v>350</v>
      </c>
      <c r="B42" s="560" t="s">
        <v>164</v>
      </c>
      <c r="C42" s="540" t="s">
        <v>340</v>
      </c>
      <c r="D42" s="540"/>
      <c r="E42" s="560"/>
      <c r="F42" s="593"/>
      <c r="G42" s="393"/>
      <c r="H42" s="630" t="s">
        <v>285</v>
      </c>
      <c r="I42" s="393"/>
      <c r="J42" s="393"/>
    </row>
    <row r="43" spans="1:10" ht="12.5" x14ac:dyDescent="0.25">
      <c r="A43" s="279"/>
      <c r="B43" s="590" t="s">
        <v>165</v>
      </c>
      <c r="C43" s="594" t="s">
        <v>341</v>
      </c>
      <c r="D43" s="594"/>
      <c r="E43" s="594"/>
      <c r="F43" s="595"/>
      <c r="G43" s="393"/>
      <c r="H43" s="630" t="s">
        <v>285</v>
      </c>
      <c r="I43" s="393"/>
      <c r="J43" s="393"/>
    </row>
    <row r="44" spans="1:10" ht="12.5" x14ac:dyDescent="0.25">
      <c r="A44" s="279"/>
      <c r="B44" s="590" t="s">
        <v>166</v>
      </c>
      <c r="C44" s="594" t="s">
        <v>338</v>
      </c>
      <c r="D44" s="594"/>
      <c r="E44" s="594"/>
      <c r="F44" s="595"/>
      <c r="G44" s="393"/>
      <c r="H44" s="630" t="s">
        <v>285</v>
      </c>
      <c r="I44" s="393"/>
      <c r="J44" s="393"/>
    </row>
    <row r="45" spans="1:10" ht="12.5" x14ac:dyDescent="0.25">
      <c r="A45" s="279"/>
      <c r="B45" s="590" t="s">
        <v>168</v>
      </c>
      <c r="C45" s="594" t="s">
        <v>169</v>
      </c>
      <c r="D45" s="594"/>
      <c r="E45" s="594"/>
      <c r="F45" s="595"/>
      <c r="G45" s="393"/>
      <c r="H45" s="630" t="s">
        <v>285</v>
      </c>
      <c r="I45" s="393"/>
      <c r="J45" s="393"/>
    </row>
    <row r="46" spans="1:10" ht="12.5" x14ac:dyDescent="0.25">
      <c r="A46" s="279"/>
      <c r="B46" s="590" t="s">
        <v>170</v>
      </c>
      <c r="C46" s="594" t="s">
        <v>171</v>
      </c>
      <c r="D46" s="594"/>
      <c r="E46" s="594"/>
      <c r="F46" s="595"/>
      <c r="G46" s="393"/>
      <c r="H46" s="630" t="s">
        <v>285</v>
      </c>
      <c r="I46" s="393"/>
      <c r="J46" s="393"/>
    </row>
    <row r="47" spans="1:10" ht="12.5" x14ac:dyDescent="0.25">
      <c r="A47" s="279"/>
      <c r="B47" s="590" t="s">
        <v>176</v>
      </c>
      <c r="C47" s="596" t="s">
        <v>223</v>
      </c>
      <c r="D47" s="594"/>
      <c r="E47" s="594"/>
      <c r="F47" s="595"/>
      <c r="G47" s="393"/>
      <c r="H47" s="630" t="s">
        <v>285</v>
      </c>
      <c r="I47" s="393"/>
      <c r="J47" s="393"/>
    </row>
    <row r="48" spans="1:10" ht="13" x14ac:dyDescent="0.25">
      <c r="A48" s="279"/>
      <c r="B48" s="590" t="s">
        <v>177</v>
      </c>
      <c r="C48" s="596" t="s">
        <v>339</v>
      </c>
      <c r="D48" s="114"/>
      <c r="E48" s="594"/>
      <c r="F48" s="595"/>
      <c r="G48" s="393"/>
      <c r="H48" s="630" t="s">
        <v>285</v>
      </c>
      <c r="I48" s="393"/>
      <c r="J48" s="393"/>
    </row>
    <row r="49" spans="1:10" ht="13" x14ac:dyDescent="0.25">
      <c r="A49" s="279"/>
      <c r="B49" s="590" t="s">
        <v>179</v>
      </c>
      <c r="C49" s="594" t="s">
        <v>342</v>
      </c>
      <c r="D49" s="114"/>
      <c r="E49" s="596"/>
      <c r="F49" s="595"/>
      <c r="G49" s="393"/>
      <c r="H49" s="630" t="s">
        <v>285</v>
      </c>
      <c r="I49" s="393"/>
      <c r="J49" s="393"/>
    </row>
    <row r="50" spans="1:10" ht="12.5" x14ac:dyDescent="0.25">
      <c r="A50" s="279"/>
      <c r="B50" s="590" t="s">
        <v>182</v>
      </c>
      <c r="C50" s="596" t="s">
        <v>183</v>
      </c>
      <c r="D50" s="594"/>
      <c r="E50" s="594"/>
      <c r="F50" s="595"/>
      <c r="G50" s="393"/>
      <c r="H50" s="630" t="s">
        <v>285</v>
      </c>
      <c r="I50" s="393"/>
      <c r="J50" s="393"/>
    </row>
    <row r="51" spans="1:10" ht="12.5" x14ac:dyDescent="0.25">
      <c r="A51" s="279"/>
      <c r="B51" s="590" t="s">
        <v>184</v>
      </c>
      <c r="C51" s="596" t="s">
        <v>339</v>
      </c>
      <c r="D51" s="594"/>
      <c r="E51" s="594"/>
      <c r="F51" s="595"/>
      <c r="G51" s="393"/>
      <c r="H51" s="630" t="s">
        <v>285</v>
      </c>
      <c r="I51" s="393"/>
      <c r="J51" s="393"/>
    </row>
    <row r="52" spans="1:10" s="233" customFormat="1" x14ac:dyDescent="0.25">
      <c r="A52" s="597"/>
      <c r="B52" s="592"/>
      <c r="C52" s="598"/>
      <c r="D52" s="599"/>
      <c r="E52" s="599"/>
      <c r="F52" s="598"/>
      <c r="G52" s="522"/>
      <c r="H52" s="630" t="s">
        <v>285</v>
      </c>
      <c r="I52" s="522"/>
      <c r="J52" s="522"/>
    </row>
    <row r="53" spans="1:10" ht="13" x14ac:dyDescent="0.25">
      <c r="A53" s="559" t="s">
        <v>236</v>
      </c>
      <c r="B53" s="540" t="s">
        <v>513</v>
      </c>
      <c r="C53" s="540"/>
      <c r="D53" s="600"/>
      <c r="E53" s="601" t="s">
        <v>359</v>
      </c>
      <c r="F53" s="602"/>
      <c r="G53" s="393"/>
      <c r="H53" s="630" t="s">
        <v>285</v>
      </c>
      <c r="I53" s="393"/>
      <c r="J53" s="393"/>
    </row>
    <row r="54" spans="1:10" ht="12.5" x14ac:dyDescent="0.25">
      <c r="A54" s="279"/>
      <c r="B54" s="596" t="s">
        <v>9</v>
      </c>
      <c r="C54" s="596"/>
      <c r="D54" s="596"/>
      <c r="E54" s="603" t="s">
        <v>312</v>
      </c>
      <c r="F54" s="604"/>
      <c r="G54" s="393"/>
      <c r="H54" s="630" t="s">
        <v>285</v>
      </c>
      <c r="I54" s="393"/>
      <c r="J54" s="393"/>
    </row>
    <row r="55" spans="1:10" ht="12.5" x14ac:dyDescent="0.25">
      <c r="A55" s="279"/>
      <c r="B55" s="594" t="s">
        <v>321</v>
      </c>
      <c r="C55" s="594"/>
      <c r="D55" s="594"/>
      <c r="E55" s="603" t="s">
        <v>312</v>
      </c>
      <c r="F55" s="604" t="s">
        <v>360</v>
      </c>
      <c r="G55" s="393"/>
      <c r="H55" s="630" t="s">
        <v>285</v>
      </c>
      <c r="I55" s="393"/>
      <c r="J55" s="393"/>
    </row>
    <row r="56" spans="1:10" s="278" customFormat="1" ht="13" x14ac:dyDescent="0.25">
      <c r="A56" s="605"/>
      <c r="B56" s="594" t="s">
        <v>406</v>
      </c>
      <c r="C56" s="594"/>
      <c r="D56" s="594" t="s">
        <v>511</v>
      </c>
      <c r="E56" s="603" t="s">
        <v>407</v>
      </c>
      <c r="F56" s="604"/>
      <c r="G56" s="618"/>
      <c r="H56" s="630" t="s">
        <v>285</v>
      </c>
      <c r="I56" s="618"/>
      <c r="J56" s="618"/>
    </row>
    <row r="57" spans="1:10" s="233" customFormat="1" x14ac:dyDescent="0.25">
      <c r="A57" s="597"/>
      <c r="B57" s="606"/>
      <c r="C57" s="457"/>
      <c r="D57" s="607"/>
      <c r="E57" s="608"/>
      <c r="F57" s="599"/>
      <c r="G57" s="522"/>
      <c r="H57" s="630" t="s">
        <v>285</v>
      </c>
      <c r="I57" s="522"/>
      <c r="J57" s="522"/>
    </row>
    <row r="58" spans="1:10" ht="12.5" x14ac:dyDescent="0.25">
      <c r="A58" s="559" t="s">
        <v>353</v>
      </c>
      <c r="B58" s="540" t="s">
        <v>358</v>
      </c>
      <c r="C58" s="540"/>
      <c r="D58" s="609"/>
      <c r="E58" s="601" t="s">
        <v>512</v>
      </c>
      <c r="F58" s="610" t="s">
        <v>355</v>
      </c>
      <c r="G58" s="393"/>
      <c r="H58" s="630" t="s">
        <v>285</v>
      </c>
      <c r="I58" s="393"/>
      <c r="J58" s="393"/>
    </row>
    <row r="59" spans="1:10" ht="12.5" x14ac:dyDescent="0.25">
      <c r="A59" s="554"/>
      <c r="B59" s="500" t="s">
        <v>351</v>
      </c>
      <c r="C59" s="500"/>
      <c r="D59" s="503"/>
      <c r="E59" s="611" t="s">
        <v>352</v>
      </c>
      <c r="F59" s="610"/>
      <c r="G59" s="393"/>
      <c r="H59" s="630" t="s">
        <v>285</v>
      </c>
      <c r="I59" s="393"/>
      <c r="J59" s="393"/>
    </row>
    <row r="60" spans="1:10" ht="12.5" x14ac:dyDescent="0.25">
      <c r="A60" s="279"/>
      <c r="B60" s="594" t="s">
        <v>306</v>
      </c>
      <c r="C60" s="594"/>
      <c r="D60" s="594"/>
      <c r="E60" s="603" t="s">
        <v>301</v>
      </c>
      <c r="F60" s="604"/>
      <c r="G60" s="393"/>
      <c r="H60" s="630" t="s">
        <v>285</v>
      </c>
      <c r="I60" s="393"/>
      <c r="J60" s="393"/>
    </row>
    <row r="61" spans="1:10" ht="12.5" x14ac:dyDescent="0.25">
      <c r="A61" s="276"/>
      <c r="B61" s="596" t="s">
        <v>510</v>
      </c>
      <c r="C61" s="596"/>
      <c r="D61" s="594"/>
      <c r="E61" s="603" t="s">
        <v>304</v>
      </c>
      <c r="F61" s="604"/>
      <c r="G61" s="393"/>
      <c r="H61" s="630" t="s">
        <v>285</v>
      </c>
      <c r="I61" s="393"/>
      <c r="J61" s="393"/>
    </row>
    <row r="62" spans="1:10" ht="12.5" x14ac:dyDescent="0.25">
      <c r="A62" s="276"/>
      <c r="B62" s="596" t="s">
        <v>309</v>
      </c>
      <c r="C62" s="596"/>
      <c r="D62" s="594"/>
      <c r="E62" s="603" t="s">
        <v>10</v>
      </c>
      <c r="F62" s="604"/>
      <c r="G62" s="393"/>
      <c r="H62" s="630" t="s">
        <v>285</v>
      </c>
      <c r="I62" s="393"/>
      <c r="J62" s="393"/>
    </row>
    <row r="63" spans="1:10" ht="12.5" x14ac:dyDescent="0.25">
      <c r="A63" s="279"/>
      <c r="B63" s="594" t="s">
        <v>72</v>
      </c>
      <c r="C63" s="594"/>
      <c r="D63" s="594"/>
      <c r="E63" s="603" t="s">
        <v>303</v>
      </c>
      <c r="F63" s="604"/>
      <c r="G63" s="393"/>
      <c r="H63" s="630" t="s">
        <v>285</v>
      </c>
      <c r="I63" s="393"/>
      <c r="J63" s="393"/>
    </row>
    <row r="64" spans="1:10" ht="12.5" x14ac:dyDescent="0.25">
      <c r="A64" s="279"/>
      <c r="B64" s="594" t="s">
        <v>34</v>
      </c>
      <c r="C64" s="594"/>
      <c r="D64" s="594"/>
      <c r="E64" s="603" t="s">
        <v>469</v>
      </c>
      <c r="F64" s="604"/>
      <c r="G64" s="393"/>
      <c r="H64" s="630" t="s">
        <v>285</v>
      </c>
      <c r="I64" s="393"/>
      <c r="J64" s="393"/>
    </row>
    <row r="65" spans="1:10" ht="12.5" x14ac:dyDescent="0.25">
      <c r="A65" s="279"/>
      <c r="B65" s="594" t="s">
        <v>308</v>
      </c>
      <c r="C65" s="594"/>
      <c r="D65" s="594"/>
      <c r="E65" s="603" t="s">
        <v>28</v>
      </c>
      <c r="F65" s="604"/>
      <c r="G65" s="393"/>
      <c r="H65" s="630" t="s">
        <v>285</v>
      </c>
      <c r="I65" s="393"/>
      <c r="J65" s="393"/>
    </row>
    <row r="66" spans="1:10" ht="12.5" x14ac:dyDescent="0.25">
      <c r="A66" s="276"/>
      <c r="B66" s="596" t="s">
        <v>310</v>
      </c>
      <c r="C66" s="596"/>
      <c r="D66" s="594"/>
      <c r="E66" s="603" t="s">
        <v>305</v>
      </c>
      <c r="F66" s="604"/>
      <c r="G66" s="393"/>
      <c r="H66" s="630" t="s">
        <v>285</v>
      </c>
      <c r="I66" s="393"/>
      <c r="J66" s="393"/>
    </row>
    <row r="67" spans="1:10" ht="12.5" x14ac:dyDescent="0.25">
      <c r="A67" s="279"/>
      <c r="B67" s="594" t="s">
        <v>472</v>
      </c>
      <c r="C67" s="594"/>
      <c r="D67" s="594"/>
      <c r="E67" s="603" t="s">
        <v>300</v>
      </c>
      <c r="F67" s="604"/>
      <c r="G67" s="393"/>
      <c r="H67" s="630" t="s">
        <v>285</v>
      </c>
      <c r="I67" s="393"/>
      <c r="J67" s="393"/>
    </row>
    <row r="68" spans="1:10" ht="12.5" x14ac:dyDescent="0.25">
      <c r="A68" s="554"/>
      <c r="B68" s="596" t="s">
        <v>297</v>
      </c>
      <c r="C68" s="596"/>
      <c r="D68" s="596"/>
      <c r="E68" s="603" t="s">
        <v>296</v>
      </c>
      <c r="F68" s="604"/>
      <c r="G68" s="393"/>
      <c r="H68" s="630" t="s">
        <v>285</v>
      </c>
      <c r="I68" s="393"/>
      <c r="J68" s="393"/>
    </row>
    <row r="69" spans="1:10" ht="12.5" x14ac:dyDescent="0.25">
      <c r="A69" s="279"/>
      <c r="B69" s="596" t="s">
        <v>307</v>
      </c>
      <c r="C69" s="596"/>
      <c r="D69" s="594"/>
      <c r="E69" s="603" t="s">
        <v>302</v>
      </c>
      <c r="F69" s="604"/>
      <c r="G69" s="393"/>
      <c r="H69" s="630" t="s">
        <v>285</v>
      </c>
      <c r="I69" s="393"/>
      <c r="J69" s="393"/>
    </row>
    <row r="70" spans="1:10" s="233" customFormat="1" x14ac:dyDescent="0.25">
      <c r="A70" s="597"/>
      <c r="B70" s="598"/>
      <c r="C70" s="598"/>
      <c r="D70" s="599"/>
      <c r="E70" s="612"/>
      <c r="F70" s="592"/>
      <c r="G70" s="522"/>
      <c r="H70" s="630" t="s">
        <v>285</v>
      </c>
      <c r="I70" s="522"/>
      <c r="J70" s="522"/>
    </row>
    <row r="71" spans="1:10" s="2" customFormat="1" ht="12.5" x14ac:dyDescent="0.25">
      <c r="A71" s="279"/>
      <c r="B71" s="279"/>
      <c r="C71" s="279"/>
      <c r="D71" s="279"/>
      <c r="E71" s="279"/>
      <c r="F71" s="279"/>
      <c r="G71" s="619"/>
      <c r="H71" s="630" t="s">
        <v>285</v>
      </c>
      <c r="I71" s="619"/>
      <c r="J71" s="619"/>
    </row>
    <row r="72" spans="1:10" s="2" customFormat="1" ht="12.5" x14ac:dyDescent="0.25">
      <c r="A72" s="1009" t="s">
        <v>577</v>
      </c>
      <c r="B72" s="1010"/>
      <c r="C72" s="1010"/>
      <c r="D72" s="1010"/>
      <c r="E72" s="1010"/>
      <c r="F72" s="1010"/>
      <c r="G72" s="619"/>
      <c r="H72" s="630" t="s">
        <v>285</v>
      </c>
      <c r="I72" s="619"/>
      <c r="J72" s="619"/>
    </row>
    <row r="73" spans="1:10" s="2" customFormat="1" ht="12.5" x14ac:dyDescent="0.25">
      <c r="A73" s="720"/>
      <c r="B73" s="720"/>
      <c r="C73" s="720"/>
      <c r="D73" s="720"/>
      <c r="E73" s="619"/>
      <c r="F73" s="619"/>
      <c r="G73" s="619"/>
      <c r="H73" s="632"/>
      <c r="I73" s="619"/>
      <c r="J73" s="619"/>
    </row>
    <row r="74" spans="1:10" s="2" customFormat="1" ht="12.5" x14ac:dyDescent="0.25">
      <c r="A74" s="720"/>
      <c r="B74" s="720"/>
      <c r="C74" s="720"/>
      <c r="D74" s="720"/>
      <c r="E74" s="619"/>
      <c r="F74" s="619"/>
      <c r="G74" s="619"/>
      <c r="H74" s="632"/>
      <c r="I74" s="619"/>
      <c r="J74" s="619"/>
    </row>
    <row r="75" spans="1:10" s="2" customFormat="1" ht="12.5" x14ac:dyDescent="0.25"/>
    <row r="76" spans="1:10" s="2" customFormat="1" ht="12.5" x14ac:dyDescent="0.25"/>
  </sheetData>
  <sheetProtection algorithmName="SHA-512" hashValue="+wefJkh9g6rPe8Pkx3/M+nnmWGvvE7mazGvCJ4eWAz3cL4/dEiHzBwBdN4NNjpXY5SU+4M3gB6kbfy6wK55G9A==" saltValue="rWb1HY9AhSur2S98tfGMMQ==" spinCount="100000" sheet="1" objects="1" scenarios="1"/>
  <sortState xmlns:xlrd2="http://schemas.microsoft.com/office/spreadsheetml/2017/richdata2" ref="B59:F69">
    <sortCondition ref="B59:B69"/>
  </sortState>
  <mergeCells count="12">
    <mergeCell ref="C31:F31"/>
    <mergeCell ref="C33:F33"/>
    <mergeCell ref="C34:F34"/>
    <mergeCell ref="C35:F35"/>
    <mergeCell ref="C38:F38"/>
    <mergeCell ref="C36:F36"/>
    <mergeCell ref="C37:F37"/>
    <mergeCell ref="C41:F41"/>
    <mergeCell ref="C32:F32"/>
    <mergeCell ref="C39:F39"/>
    <mergeCell ref="C40:F40"/>
    <mergeCell ref="A72:F72"/>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5AB87-0618-4956-AAB8-8807FD16BF17}">
  <sheetPr>
    <tabColor theme="0" tint="-0.14999847407452621"/>
  </sheetPr>
  <dimension ref="A1:N49"/>
  <sheetViews>
    <sheetView showGridLines="0" zoomScaleNormal="100" zoomScaleSheetLayoutView="180" zoomScalePageLayoutView="90" workbookViewId="0">
      <pane ySplit="4" topLeftCell="A28" activePane="bottomLeft" state="frozen"/>
      <selection activeCell="F65" sqref="F65"/>
      <selection pane="bottomLeft" activeCell="M33" sqref="M33"/>
    </sheetView>
  </sheetViews>
  <sheetFormatPr baseColWidth="10" defaultColWidth="14.26953125" defaultRowHeight="10" x14ac:dyDescent="0.25"/>
  <cols>
    <col min="1" max="1" width="8.6328125" style="3" customWidth="1"/>
    <col min="2" max="2" width="19.26953125" style="3" customWidth="1"/>
    <col min="3" max="3" width="10.90625" style="3" customWidth="1"/>
    <col min="4" max="4" width="11.54296875" style="3" customWidth="1"/>
    <col min="5" max="5" width="23.6328125" style="3" customWidth="1"/>
    <col min="6" max="6" width="3.6328125" style="3" customWidth="1"/>
    <col min="7" max="7" width="35.1796875" style="3" customWidth="1"/>
    <col min="8" max="8" width="7.6328125" style="3" customWidth="1"/>
    <col min="9" max="9" width="6.6328125" style="3" customWidth="1"/>
    <col min="10" max="10" width="12.6328125" style="3" customWidth="1"/>
    <col min="11" max="11" width="2.7265625" style="3" customWidth="1"/>
    <col min="12" max="12" width="6.7265625" style="3" bestFit="1" customWidth="1"/>
    <col min="13" max="13" width="23.453125" style="3" customWidth="1"/>
    <col min="14" max="16384" width="14.26953125" style="3"/>
  </cols>
  <sheetData>
    <row r="1" spans="1:14" ht="15.5" customHeight="1" x14ac:dyDescent="0.25">
      <c r="A1" s="11" t="str">
        <f>Parameter!C5</f>
        <v>DRK e.V.</v>
      </c>
      <c r="B1" s="2"/>
      <c r="C1" s="2"/>
      <c r="D1" s="6"/>
      <c r="E1" s="2"/>
      <c r="F1" s="2"/>
      <c r="G1" s="13"/>
      <c r="H1" s="10"/>
      <c r="I1" s="10"/>
      <c r="J1" s="10"/>
      <c r="K1" s="393"/>
      <c r="L1" s="620" t="s">
        <v>245</v>
      </c>
      <c r="M1" s="820"/>
      <c r="N1" s="820"/>
    </row>
    <row r="2" spans="1:14" ht="15.5" x14ac:dyDescent="0.25">
      <c r="A2" s="14" t="s">
        <v>480</v>
      </c>
      <c r="B2" s="15"/>
      <c r="C2" s="2"/>
      <c r="D2" s="2"/>
      <c r="F2" s="17"/>
      <c r="G2" s="81" t="str">
        <f>Parameter!F7</f>
        <v>Version: 10, Revision = 1</v>
      </c>
      <c r="H2" s="10"/>
      <c r="I2" s="10"/>
      <c r="J2" s="10"/>
      <c r="K2" s="393"/>
      <c r="L2" s="821"/>
      <c r="M2" s="621" t="s">
        <v>320</v>
      </c>
      <c r="N2" s="820"/>
    </row>
    <row r="3" spans="1:14" ht="13" customHeight="1" x14ac:dyDescent="0.25">
      <c r="A3" s="14" t="s">
        <v>393</v>
      </c>
      <c r="B3" s="9" t="s">
        <v>370</v>
      </c>
      <c r="E3" s="86" t="s">
        <v>279</v>
      </c>
      <c r="F3" s="831">
        <f>Parameter!C8</f>
        <v>46095</v>
      </c>
      <c r="G3" s="831"/>
      <c r="K3" s="393"/>
      <c r="L3" s="822" t="s">
        <v>285</v>
      </c>
      <c r="M3" s="820"/>
      <c r="N3" s="820"/>
    </row>
    <row r="4" spans="1:14" s="2" customFormat="1" ht="13" x14ac:dyDescent="0.3">
      <c r="A4" s="199" t="s">
        <v>237</v>
      </c>
      <c r="B4" s="200" t="s">
        <v>4</v>
      </c>
      <c r="C4" s="200" t="s">
        <v>236</v>
      </c>
      <c r="D4" s="200" t="s">
        <v>5</v>
      </c>
      <c r="E4" s="201" t="s">
        <v>227</v>
      </c>
      <c r="F4" s="202" t="s">
        <v>256</v>
      </c>
      <c r="G4" s="203" t="s">
        <v>324</v>
      </c>
      <c r="H4" s="203" t="s">
        <v>277</v>
      </c>
      <c r="I4" s="203" t="s">
        <v>275</v>
      </c>
      <c r="J4" s="203" t="s">
        <v>278</v>
      </c>
      <c r="K4" s="823"/>
      <c r="L4" s="824" t="s">
        <v>286</v>
      </c>
      <c r="M4" s="825"/>
      <c r="N4" s="619"/>
    </row>
    <row r="5" spans="1:14" s="2" customFormat="1" ht="52" x14ac:dyDescent="0.25">
      <c r="A5" s="696" t="s">
        <v>7</v>
      </c>
      <c r="B5" s="697" t="s">
        <v>8</v>
      </c>
      <c r="C5" s="697" t="s">
        <v>9</v>
      </c>
      <c r="D5" s="697" t="s">
        <v>306</v>
      </c>
      <c r="E5" s="698" t="s">
        <v>579</v>
      </c>
      <c r="F5" s="699">
        <v>11</v>
      </c>
      <c r="G5" s="700" t="s">
        <v>276</v>
      </c>
      <c r="H5" s="701">
        <v>44632</v>
      </c>
      <c r="I5" s="702" t="s">
        <v>0</v>
      </c>
      <c r="J5" s="703" t="s">
        <v>345</v>
      </c>
      <c r="K5" s="619"/>
      <c r="L5" s="826" t="s">
        <v>285</v>
      </c>
      <c r="M5" s="827"/>
      <c r="N5" s="619"/>
    </row>
    <row r="6" spans="1:14" s="2" customFormat="1" ht="52" x14ac:dyDescent="0.25">
      <c r="A6" s="696" t="s">
        <v>301</v>
      </c>
      <c r="B6" s="697" t="s">
        <v>323</v>
      </c>
      <c r="C6" s="697" t="s">
        <v>9</v>
      </c>
      <c r="D6" s="697" t="s">
        <v>306</v>
      </c>
      <c r="E6" s="704" t="s">
        <v>733</v>
      </c>
      <c r="F6" s="705"/>
      <c r="G6" s="700" t="s">
        <v>276</v>
      </c>
      <c r="H6" s="706">
        <v>46095</v>
      </c>
      <c r="I6" s="702" t="s">
        <v>0</v>
      </c>
      <c r="J6" s="804"/>
      <c r="K6" s="619"/>
      <c r="L6" s="828" t="s">
        <v>285</v>
      </c>
      <c r="M6" s="829" t="s">
        <v>433</v>
      </c>
      <c r="N6" s="619"/>
    </row>
    <row r="7" spans="1:14" s="2" customFormat="1" ht="52" x14ac:dyDescent="0.25">
      <c r="A7" s="696" t="s">
        <v>311</v>
      </c>
      <c r="B7" s="697" t="s">
        <v>11</v>
      </c>
      <c r="C7" s="697" t="s">
        <v>9</v>
      </c>
      <c r="D7" s="697" t="s">
        <v>309</v>
      </c>
      <c r="E7" s="698" t="s">
        <v>595</v>
      </c>
      <c r="F7" s="699">
        <v>20</v>
      </c>
      <c r="G7" s="700" t="s">
        <v>276</v>
      </c>
      <c r="H7" s="706">
        <v>45732</v>
      </c>
      <c r="I7" s="707" t="s">
        <v>0</v>
      </c>
      <c r="J7" s="703" t="s">
        <v>345</v>
      </c>
      <c r="K7" s="619"/>
      <c r="L7" s="828" t="s">
        <v>285</v>
      </c>
      <c r="M7" s="830"/>
      <c r="N7" s="619"/>
    </row>
    <row r="8" spans="1:14" s="2" customFormat="1" ht="52" x14ac:dyDescent="0.25">
      <c r="A8" s="696" t="s">
        <v>12</v>
      </c>
      <c r="B8" s="697" t="s">
        <v>13</v>
      </c>
      <c r="C8" s="697" t="s">
        <v>9</v>
      </c>
      <c r="D8" s="697" t="s">
        <v>306</v>
      </c>
      <c r="E8" s="698" t="s">
        <v>623</v>
      </c>
      <c r="F8" s="699">
        <v>9</v>
      </c>
      <c r="G8" s="700" t="s">
        <v>276</v>
      </c>
      <c r="H8" s="706">
        <v>44632</v>
      </c>
      <c r="I8" s="707" t="s">
        <v>0</v>
      </c>
      <c r="J8" s="703" t="s">
        <v>345</v>
      </c>
      <c r="K8" s="619"/>
      <c r="L8" s="828" t="s">
        <v>285</v>
      </c>
      <c r="M8" s="830"/>
      <c r="N8" s="619"/>
    </row>
    <row r="9" spans="1:14" s="2" customFormat="1" ht="52" x14ac:dyDescent="0.25">
      <c r="A9" s="696" t="s">
        <v>14</v>
      </c>
      <c r="B9" s="697" t="s">
        <v>15</v>
      </c>
      <c r="C9" s="697" t="s">
        <v>9</v>
      </c>
      <c r="D9" s="697" t="s">
        <v>310</v>
      </c>
      <c r="E9" s="698" t="s">
        <v>623</v>
      </c>
      <c r="F9" s="699">
        <v>9</v>
      </c>
      <c r="G9" s="700" t="s">
        <v>276</v>
      </c>
      <c r="H9" s="706">
        <v>44632</v>
      </c>
      <c r="I9" s="707" t="s">
        <v>0</v>
      </c>
      <c r="J9" s="703" t="s">
        <v>345</v>
      </c>
      <c r="K9" s="619"/>
      <c r="L9" s="828" t="s">
        <v>285</v>
      </c>
      <c r="M9" s="830"/>
      <c r="N9" s="619"/>
    </row>
    <row r="10" spans="1:14" s="2" customFormat="1" ht="52" x14ac:dyDescent="0.25">
      <c r="A10" s="696" t="s">
        <v>16</v>
      </c>
      <c r="B10" s="697" t="s">
        <v>17</v>
      </c>
      <c r="C10" s="697" t="s">
        <v>9</v>
      </c>
      <c r="D10" s="697" t="s">
        <v>297</v>
      </c>
      <c r="E10" s="698" t="s">
        <v>624</v>
      </c>
      <c r="F10" s="699">
        <v>9</v>
      </c>
      <c r="G10" s="700" t="s">
        <v>276</v>
      </c>
      <c r="H10" s="706">
        <v>46095</v>
      </c>
      <c r="I10" s="707" t="s">
        <v>0</v>
      </c>
      <c r="J10" s="703" t="s">
        <v>345</v>
      </c>
      <c r="K10" s="619"/>
      <c r="L10" s="828" t="s">
        <v>285</v>
      </c>
      <c r="M10" s="830"/>
      <c r="N10" s="619"/>
    </row>
    <row r="11" spans="1:14" s="2" customFormat="1" ht="39" customHeight="1" x14ac:dyDescent="0.25">
      <c r="A11" s="696" t="s">
        <v>18</v>
      </c>
      <c r="B11" s="697" t="s">
        <v>19</v>
      </c>
      <c r="C11" s="697" t="s">
        <v>9</v>
      </c>
      <c r="D11" s="697" t="s">
        <v>307</v>
      </c>
      <c r="E11" s="698" t="s">
        <v>623</v>
      </c>
      <c r="F11" s="699">
        <v>9</v>
      </c>
      <c r="G11" s="700" t="s">
        <v>276</v>
      </c>
      <c r="H11" s="706">
        <v>44632</v>
      </c>
      <c r="I11" s="707" t="s">
        <v>0</v>
      </c>
      <c r="J11" s="703" t="s">
        <v>345</v>
      </c>
      <c r="K11" s="619"/>
      <c r="L11" s="828" t="s">
        <v>285</v>
      </c>
      <c r="M11" s="830"/>
      <c r="N11" s="619"/>
    </row>
    <row r="12" spans="1:14" s="2" customFormat="1" ht="52" x14ac:dyDescent="0.25">
      <c r="A12" s="696" t="s">
        <v>20</v>
      </c>
      <c r="B12" s="697" t="s">
        <v>21</v>
      </c>
      <c r="C12" s="697" t="s">
        <v>321</v>
      </c>
      <c r="D12" s="697" t="s">
        <v>351</v>
      </c>
      <c r="E12" s="698" t="s">
        <v>612</v>
      </c>
      <c r="F12" s="699">
        <v>35</v>
      </c>
      <c r="G12" s="700" t="s">
        <v>276</v>
      </c>
      <c r="H12" s="706">
        <v>46095</v>
      </c>
      <c r="I12" s="707" t="s">
        <v>0</v>
      </c>
      <c r="J12" s="703" t="s">
        <v>345</v>
      </c>
      <c r="K12" s="619"/>
      <c r="L12" s="828" t="s">
        <v>285</v>
      </c>
      <c r="M12" s="830"/>
      <c r="N12" s="619"/>
    </row>
    <row r="13" spans="1:14" s="2" customFormat="1" ht="52" x14ac:dyDescent="0.25">
      <c r="A13" s="696" t="s">
        <v>347</v>
      </c>
      <c r="B13" s="697" t="s">
        <v>348</v>
      </c>
      <c r="C13" s="697" t="s">
        <v>321</v>
      </c>
      <c r="D13" s="697" t="s">
        <v>297</v>
      </c>
      <c r="E13" s="698" t="s">
        <v>616</v>
      </c>
      <c r="F13" s="699">
        <v>9</v>
      </c>
      <c r="G13" s="700" t="s">
        <v>276</v>
      </c>
      <c r="H13" s="706">
        <v>46095</v>
      </c>
      <c r="I13" s="707" t="s">
        <v>0</v>
      </c>
      <c r="J13" s="703" t="s">
        <v>345</v>
      </c>
      <c r="K13" s="619"/>
      <c r="L13" s="828" t="s">
        <v>285</v>
      </c>
      <c r="M13" s="830"/>
      <c r="N13" s="619"/>
    </row>
    <row r="14" spans="1:14" s="2" customFormat="1" ht="52" x14ac:dyDescent="0.25">
      <c r="A14" s="696" t="s">
        <v>22</v>
      </c>
      <c r="B14" s="697" t="s">
        <v>23</v>
      </c>
      <c r="C14" s="697" t="s">
        <v>9</v>
      </c>
      <c r="D14" s="697" t="s">
        <v>306</v>
      </c>
      <c r="E14" s="698" t="s">
        <v>579</v>
      </c>
      <c r="F14" s="699">
        <v>32</v>
      </c>
      <c r="G14" s="700" t="s">
        <v>276</v>
      </c>
      <c r="H14" s="706">
        <v>44632</v>
      </c>
      <c r="I14" s="702" t="s">
        <v>0</v>
      </c>
      <c r="J14" s="703" t="s">
        <v>345</v>
      </c>
      <c r="K14" s="619"/>
      <c r="L14" s="828" t="s">
        <v>285</v>
      </c>
      <c r="M14" s="829"/>
      <c r="N14" s="619"/>
    </row>
    <row r="15" spans="1:14" s="2" customFormat="1" ht="52" x14ac:dyDescent="0.25">
      <c r="A15" s="696" t="s">
        <v>24</v>
      </c>
      <c r="B15" s="697" t="s">
        <v>25</v>
      </c>
      <c r="C15" s="697" t="s">
        <v>9</v>
      </c>
      <c r="D15" s="697" t="s">
        <v>310</v>
      </c>
      <c r="E15" s="698" t="s">
        <v>625</v>
      </c>
      <c r="F15" s="699">
        <v>40</v>
      </c>
      <c r="G15" s="700" t="s">
        <v>276</v>
      </c>
      <c r="H15" s="706">
        <v>46095</v>
      </c>
      <c r="I15" s="707" t="s">
        <v>0</v>
      </c>
      <c r="J15" s="703" t="s">
        <v>345</v>
      </c>
      <c r="K15" s="619"/>
      <c r="L15" s="828" t="s">
        <v>285</v>
      </c>
      <c r="M15" s="830"/>
      <c r="N15" s="619"/>
    </row>
    <row r="16" spans="1:14" s="2" customFormat="1" ht="38.5" customHeight="1" x14ac:dyDescent="0.25">
      <c r="A16" s="696" t="s">
        <v>26</v>
      </c>
      <c r="B16" s="697" t="s">
        <v>27</v>
      </c>
      <c r="C16" s="697" t="s">
        <v>9</v>
      </c>
      <c r="D16" s="697" t="s">
        <v>308</v>
      </c>
      <c r="E16" s="698" t="s">
        <v>29</v>
      </c>
      <c r="F16" s="699">
        <v>16</v>
      </c>
      <c r="G16" s="700" t="s">
        <v>276</v>
      </c>
      <c r="H16" s="706">
        <v>46095</v>
      </c>
      <c r="I16" s="707" t="s">
        <v>0</v>
      </c>
      <c r="J16" s="703" t="s">
        <v>345</v>
      </c>
      <c r="K16" s="619"/>
      <c r="L16" s="828" t="s">
        <v>285</v>
      </c>
      <c r="M16" s="830"/>
      <c r="N16" s="619"/>
    </row>
    <row r="17" spans="1:14" s="2" customFormat="1" ht="52" x14ac:dyDescent="0.25">
      <c r="A17" s="696" t="s">
        <v>30</v>
      </c>
      <c r="B17" s="697" t="s">
        <v>31</v>
      </c>
      <c r="C17" s="697" t="s">
        <v>9</v>
      </c>
      <c r="D17" s="697" t="s">
        <v>310</v>
      </c>
      <c r="E17" s="698" t="s">
        <v>626</v>
      </c>
      <c r="F17" s="699">
        <v>24</v>
      </c>
      <c r="G17" s="700" t="s">
        <v>276</v>
      </c>
      <c r="H17" s="706">
        <v>44632</v>
      </c>
      <c r="I17" s="707" t="s">
        <v>0</v>
      </c>
      <c r="J17" s="703" t="s">
        <v>345</v>
      </c>
      <c r="K17" s="619"/>
      <c r="L17" s="828" t="s">
        <v>285</v>
      </c>
      <c r="M17" s="830"/>
      <c r="N17" s="619"/>
    </row>
    <row r="18" spans="1:14" s="277" customFormat="1" ht="52" x14ac:dyDescent="0.25">
      <c r="A18" s="696" t="s">
        <v>32</v>
      </c>
      <c r="B18" s="697" t="s">
        <v>33</v>
      </c>
      <c r="C18" s="697" t="s">
        <v>9</v>
      </c>
      <c r="D18" s="697" t="s">
        <v>34</v>
      </c>
      <c r="E18" s="698" t="s">
        <v>648</v>
      </c>
      <c r="F18" s="699">
        <v>34</v>
      </c>
      <c r="G18" s="700" t="s">
        <v>276</v>
      </c>
      <c r="H18" s="706">
        <v>45732</v>
      </c>
      <c r="I18" s="707" t="s">
        <v>0</v>
      </c>
      <c r="J18" s="703" t="s">
        <v>345</v>
      </c>
      <c r="K18" s="619"/>
      <c r="L18" s="828" t="s">
        <v>285</v>
      </c>
      <c r="M18" s="830"/>
      <c r="N18" s="619"/>
    </row>
    <row r="19" spans="1:14" s="2" customFormat="1" ht="52" x14ac:dyDescent="0.25">
      <c r="A19" s="696" t="s">
        <v>35</v>
      </c>
      <c r="B19" s="697" t="s">
        <v>36</v>
      </c>
      <c r="C19" s="697" t="s">
        <v>9</v>
      </c>
      <c r="D19" s="697" t="s">
        <v>34</v>
      </c>
      <c r="E19" s="698" t="s">
        <v>648</v>
      </c>
      <c r="F19" s="699">
        <v>9</v>
      </c>
      <c r="G19" s="700" t="s">
        <v>276</v>
      </c>
      <c r="H19" s="706">
        <v>45732</v>
      </c>
      <c r="I19" s="707" t="s">
        <v>0</v>
      </c>
      <c r="J19" s="703" t="s">
        <v>345</v>
      </c>
      <c r="K19" s="619"/>
      <c r="L19" s="828" t="s">
        <v>285</v>
      </c>
      <c r="M19" s="830"/>
      <c r="N19" s="619"/>
    </row>
    <row r="20" spans="1:14" s="2" customFormat="1" ht="52" x14ac:dyDescent="0.25">
      <c r="A20" s="696" t="s">
        <v>37</v>
      </c>
      <c r="B20" s="697" t="s">
        <v>38</v>
      </c>
      <c r="C20" s="697" t="s">
        <v>9</v>
      </c>
      <c r="D20" s="697" t="s">
        <v>306</v>
      </c>
      <c r="E20" s="708" t="s">
        <v>39</v>
      </c>
      <c r="F20" s="709">
        <v>8</v>
      </c>
      <c r="G20" s="700" t="s">
        <v>276</v>
      </c>
      <c r="H20" s="706">
        <v>45732</v>
      </c>
      <c r="I20" s="707" t="s">
        <v>0</v>
      </c>
      <c r="J20" s="703" t="s">
        <v>345</v>
      </c>
      <c r="K20" s="619"/>
      <c r="L20" s="828" t="s">
        <v>285</v>
      </c>
      <c r="M20" s="830"/>
      <c r="N20" s="619"/>
    </row>
    <row r="21" spans="1:14" s="2" customFormat="1" ht="52" x14ac:dyDescent="0.25">
      <c r="A21" s="696" t="s">
        <v>40</v>
      </c>
      <c r="B21" s="697" t="s">
        <v>41</v>
      </c>
      <c r="C21" s="697" t="s">
        <v>9</v>
      </c>
      <c r="D21" s="710" t="s">
        <v>308</v>
      </c>
      <c r="E21" s="704" t="s">
        <v>42</v>
      </c>
      <c r="F21" s="699">
        <v>80</v>
      </c>
      <c r="G21" s="700" t="s">
        <v>276</v>
      </c>
      <c r="H21" s="706">
        <v>45732</v>
      </c>
      <c r="I21" s="707" t="s">
        <v>0</v>
      </c>
      <c r="J21" s="703" t="s">
        <v>345</v>
      </c>
      <c r="K21" s="619"/>
      <c r="L21" s="828" t="s">
        <v>285</v>
      </c>
      <c r="M21" s="829"/>
      <c r="N21" s="619"/>
    </row>
    <row r="22" spans="1:14" s="2" customFormat="1" ht="52" x14ac:dyDescent="0.25">
      <c r="A22" s="696" t="s">
        <v>43</v>
      </c>
      <c r="B22" s="697" t="s">
        <v>44</v>
      </c>
      <c r="C22" s="697" t="s">
        <v>9</v>
      </c>
      <c r="D22" s="697" t="s">
        <v>308</v>
      </c>
      <c r="E22" s="710" t="s">
        <v>45</v>
      </c>
      <c r="F22" s="699">
        <v>52</v>
      </c>
      <c r="G22" s="700" t="s">
        <v>276</v>
      </c>
      <c r="H22" s="706">
        <v>45732</v>
      </c>
      <c r="I22" s="707" t="s">
        <v>0</v>
      </c>
      <c r="J22" s="703" t="s">
        <v>345</v>
      </c>
      <c r="K22" s="619"/>
      <c r="L22" s="828" t="s">
        <v>285</v>
      </c>
      <c r="M22" s="829"/>
      <c r="N22" s="619"/>
    </row>
    <row r="23" spans="1:14" s="2" customFormat="1" ht="39" customHeight="1" x14ac:dyDescent="0.25">
      <c r="A23" s="696" t="s">
        <v>524</v>
      </c>
      <c r="B23" s="697" t="s">
        <v>522</v>
      </c>
      <c r="C23" s="697" t="s">
        <v>9</v>
      </c>
      <c r="D23" s="710" t="s">
        <v>308</v>
      </c>
      <c r="E23" s="697" t="s">
        <v>523</v>
      </c>
      <c r="F23" s="699">
        <v>16</v>
      </c>
      <c r="G23" s="700" t="s">
        <v>276</v>
      </c>
      <c r="H23" s="706">
        <v>46095</v>
      </c>
      <c r="I23" s="707" t="s">
        <v>0</v>
      </c>
      <c r="J23" s="703" t="s">
        <v>525</v>
      </c>
      <c r="K23" s="619"/>
      <c r="L23" s="828" t="s">
        <v>285</v>
      </c>
      <c r="M23" s="830"/>
      <c r="N23" s="619"/>
    </row>
    <row r="24" spans="1:14" s="2" customFormat="1" ht="39" customHeight="1" x14ac:dyDescent="0.25">
      <c r="A24" s="696" t="s">
        <v>225</v>
      </c>
      <c r="B24" s="697" t="s">
        <v>226</v>
      </c>
      <c r="C24" s="697" t="s">
        <v>9</v>
      </c>
      <c r="D24" s="710" t="s">
        <v>308</v>
      </c>
      <c r="E24" s="697" t="s">
        <v>660</v>
      </c>
      <c r="F24" s="699">
        <v>4</v>
      </c>
      <c r="G24" s="700" t="s">
        <v>276</v>
      </c>
      <c r="H24" s="706">
        <v>46095</v>
      </c>
      <c r="I24" s="707" t="s">
        <v>0</v>
      </c>
      <c r="J24" s="703" t="s">
        <v>345</v>
      </c>
      <c r="K24" s="619"/>
      <c r="L24" s="828" t="s">
        <v>285</v>
      </c>
      <c r="M24" s="830"/>
      <c r="N24" s="619"/>
    </row>
    <row r="25" spans="1:14" s="2" customFormat="1" ht="52" x14ac:dyDescent="0.25">
      <c r="A25" s="696" t="s">
        <v>470</v>
      </c>
      <c r="B25" s="697" t="s">
        <v>58</v>
      </c>
      <c r="C25" s="697" t="s">
        <v>9</v>
      </c>
      <c r="D25" s="697" t="s">
        <v>310</v>
      </c>
      <c r="E25" s="698" t="s">
        <v>59</v>
      </c>
      <c r="F25" s="699">
        <v>16</v>
      </c>
      <c r="G25" s="700" t="s">
        <v>276</v>
      </c>
      <c r="H25" s="706">
        <v>44632</v>
      </c>
      <c r="I25" s="707" t="s">
        <v>0</v>
      </c>
      <c r="J25" s="703" t="s">
        <v>345</v>
      </c>
      <c r="K25" s="619"/>
      <c r="L25" s="828" t="s">
        <v>285</v>
      </c>
      <c r="M25" s="830"/>
      <c r="N25" s="619"/>
    </row>
    <row r="26" spans="1:14" s="2" customFormat="1" ht="65" x14ac:dyDescent="0.25">
      <c r="A26" s="696" t="s">
        <v>305</v>
      </c>
      <c r="B26" s="697" t="s">
        <v>323</v>
      </c>
      <c r="C26" s="697" t="s">
        <v>9</v>
      </c>
      <c r="D26" s="697" t="s">
        <v>310</v>
      </c>
      <c r="E26" s="704" t="s">
        <v>732</v>
      </c>
      <c r="F26" s="705"/>
      <c r="G26" s="700" t="s">
        <v>276</v>
      </c>
      <c r="H26" s="706">
        <v>46095</v>
      </c>
      <c r="I26" s="707" t="s">
        <v>0</v>
      </c>
      <c r="J26" s="804"/>
      <c r="K26" s="619"/>
      <c r="L26" s="828" t="s">
        <v>285</v>
      </c>
      <c r="M26" s="829" t="s">
        <v>433</v>
      </c>
      <c r="N26" s="619"/>
    </row>
    <row r="27" spans="1:14" s="2" customFormat="1" ht="52" x14ac:dyDescent="0.25">
      <c r="A27" s="696" t="s">
        <v>46</v>
      </c>
      <c r="B27" s="697" t="s">
        <v>47</v>
      </c>
      <c r="C27" s="697" t="s">
        <v>9</v>
      </c>
      <c r="D27" s="697" t="s">
        <v>310</v>
      </c>
      <c r="E27" s="698" t="s">
        <v>627</v>
      </c>
      <c r="F27" s="711" t="s">
        <v>635</v>
      </c>
      <c r="G27" s="700" t="s">
        <v>276</v>
      </c>
      <c r="H27" s="706">
        <v>44632</v>
      </c>
      <c r="I27" s="707" t="s">
        <v>0</v>
      </c>
      <c r="J27" s="703" t="s">
        <v>345</v>
      </c>
      <c r="K27" s="619"/>
      <c r="L27" s="828" t="s">
        <v>285</v>
      </c>
      <c r="M27" s="830"/>
      <c r="N27" s="619"/>
    </row>
    <row r="28" spans="1:14" s="2" customFormat="1" ht="52" x14ac:dyDescent="0.25">
      <c r="A28" s="696" t="s">
        <v>343</v>
      </c>
      <c r="B28" s="697" t="s">
        <v>344</v>
      </c>
      <c r="C28" s="697" t="s">
        <v>321</v>
      </c>
      <c r="D28" s="697" t="s">
        <v>358</v>
      </c>
      <c r="E28" s="698" t="s">
        <v>619</v>
      </c>
      <c r="F28" s="699">
        <v>8</v>
      </c>
      <c r="G28" s="700" t="s">
        <v>276</v>
      </c>
      <c r="H28" s="706">
        <v>46095</v>
      </c>
      <c r="I28" s="707" t="s">
        <v>0</v>
      </c>
      <c r="J28" s="703" t="s">
        <v>345</v>
      </c>
      <c r="K28" s="619"/>
      <c r="L28" s="828" t="s">
        <v>285</v>
      </c>
      <c r="M28" s="830"/>
      <c r="N28" s="619"/>
    </row>
    <row r="29" spans="1:14" s="2" customFormat="1" ht="52" x14ac:dyDescent="0.25">
      <c r="A29" s="696" t="s">
        <v>296</v>
      </c>
      <c r="B29" s="697" t="s">
        <v>323</v>
      </c>
      <c r="C29" s="697" t="s">
        <v>9</v>
      </c>
      <c r="D29" s="697" t="s">
        <v>297</v>
      </c>
      <c r="E29" s="704" t="s">
        <v>733</v>
      </c>
      <c r="F29" s="705"/>
      <c r="G29" s="700" t="s">
        <v>276</v>
      </c>
      <c r="H29" s="706">
        <v>46095</v>
      </c>
      <c r="I29" s="707" t="s">
        <v>0</v>
      </c>
      <c r="J29" s="804"/>
      <c r="K29" s="619"/>
      <c r="L29" s="828" t="s">
        <v>285</v>
      </c>
      <c r="M29" s="830" t="s">
        <v>433</v>
      </c>
      <c r="N29" s="619"/>
    </row>
    <row r="30" spans="1:14" s="2" customFormat="1" ht="52" x14ac:dyDescent="0.25">
      <c r="A30" s="696" t="s">
        <v>48</v>
      </c>
      <c r="B30" s="697" t="s">
        <v>49</v>
      </c>
      <c r="C30" s="697" t="s">
        <v>9</v>
      </c>
      <c r="D30" s="697" t="s">
        <v>306</v>
      </c>
      <c r="E30" s="698" t="s">
        <v>579</v>
      </c>
      <c r="F30" s="699">
        <v>3</v>
      </c>
      <c r="G30" s="700" t="s">
        <v>276</v>
      </c>
      <c r="H30" s="706">
        <v>44632</v>
      </c>
      <c r="I30" s="707" t="s">
        <v>0</v>
      </c>
      <c r="J30" s="703" t="s">
        <v>345</v>
      </c>
      <c r="K30" s="619"/>
      <c r="L30" s="828" t="s">
        <v>285</v>
      </c>
      <c r="M30" s="830"/>
      <c r="N30" s="619"/>
    </row>
    <row r="31" spans="1:14" s="2" customFormat="1" ht="52" x14ac:dyDescent="0.25">
      <c r="A31" s="696" t="s">
        <v>50</v>
      </c>
      <c r="B31" s="697" t="s">
        <v>51</v>
      </c>
      <c r="C31" s="697" t="s">
        <v>9</v>
      </c>
      <c r="D31" s="697" t="s">
        <v>297</v>
      </c>
      <c r="E31" s="698" t="s">
        <v>675</v>
      </c>
      <c r="F31" s="699">
        <v>64</v>
      </c>
      <c r="G31" s="700" t="s">
        <v>276</v>
      </c>
      <c r="H31" s="706">
        <v>46095</v>
      </c>
      <c r="I31" s="707" t="s">
        <v>0</v>
      </c>
      <c r="J31" s="703" t="s">
        <v>345</v>
      </c>
      <c r="K31" s="619"/>
      <c r="L31" s="828" t="s">
        <v>285</v>
      </c>
      <c r="M31" s="830"/>
      <c r="N31" s="619"/>
    </row>
    <row r="32" spans="1:14" s="2" customFormat="1" ht="52" x14ac:dyDescent="0.25">
      <c r="A32" s="696" t="s">
        <v>52</v>
      </c>
      <c r="B32" s="697" t="s">
        <v>53</v>
      </c>
      <c r="C32" s="697" t="s">
        <v>321</v>
      </c>
      <c r="D32" s="697" t="s">
        <v>310</v>
      </c>
      <c r="E32" s="698" t="s">
        <v>628</v>
      </c>
      <c r="F32" s="699">
        <v>14</v>
      </c>
      <c r="G32" s="700" t="s">
        <v>276</v>
      </c>
      <c r="H32" s="706">
        <v>44632</v>
      </c>
      <c r="I32" s="707" t="s">
        <v>0</v>
      </c>
      <c r="J32" s="703" t="s">
        <v>345</v>
      </c>
      <c r="K32" s="619"/>
      <c r="L32" s="828" t="s">
        <v>285</v>
      </c>
      <c r="M32" s="830"/>
      <c r="N32" s="619"/>
    </row>
    <row r="33" spans="1:14" s="2" customFormat="1" ht="52" x14ac:dyDescent="0.25">
      <c r="A33" s="696" t="s">
        <v>54</v>
      </c>
      <c r="B33" s="697" t="s">
        <v>55</v>
      </c>
      <c r="C33" s="697" t="s">
        <v>9</v>
      </c>
      <c r="D33" s="697" t="s">
        <v>306</v>
      </c>
      <c r="E33" s="704" t="s">
        <v>585</v>
      </c>
      <c r="F33" s="699">
        <v>27</v>
      </c>
      <c r="G33" s="700" t="s">
        <v>276</v>
      </c>
      <c r="H33" s="706">
        <v>44632</v>
      </c>
      <c r="I33" s="702" t="s">
        <v>0</v>
      </c>
      <c r="J33" s="707" t="s">
        <v>345</v>
      </c>
      <c r="K33" s="619"/>
      <c r="L33" s="828" t="s">
        <v>285</v>
      </c>
      <c r="M33" s="829"/>
      <c r="N33" s="619"/>
    </row>
    <row r="34" spans="1:14" s="2" customFormat="1" ht="52" x14ac:dyDescent="0.25">
      <c r="A34" s="696" t="s">
        <v>56</v>
      </c>
      <c r="B34" s="697" t="s">
        <v>57</v>
      </c>
      <c r="C34" s="697" t="s">
        <v>321</v>
      </c>
      <c r="D34" s="697" t="s">
        <v>310</v>
      </c>
      <c r="E34" s="698" t="s">
        <v>628</v>
      </c>
      <c r="F34" s="699">
        <v>14</v>
      </c>
      <c r="G34" s="700" t="s">
        <v>276</v>
      </c>
      <c r="H34" s="706">
        <v>44632</v>
      </c>
      <c r="I34" s="707" t="s">
        <v>0</v>
      </c>
      <c r="J34" s="703" t="s">
        <v>345</v>
      </c>
      <c r="K34" s="619"/>
      <c r="L34" s="828" t="s">
        <v>285</v>
      </c>
      <c r="M34" s="830"/>
      <c r="N34" s="619"/>
    </row>
    <row r="35" spans="1:14" s="2" customFormat="1" ht="52" x14ac:dyDescent="0.25">
      <c r="A35" s="696" t="s">
        <v>60</v>
      </c>
      <c r="B35" s="697" t="s">
        <v>61</v>
      </c>
      <c r="C35" s="697" t="s">
        <v>321</v>
      </c>
      <c r="D35" s="697" t="s">
        <v>310</v>
      </c>
      <c r="E35" s="698" t="s">
        <v>628</v>
      </c>
      <c r="F35" s="699">
        <v>14</v>
      </c>
      <c r="G35" s="700" t="s">
        <v>276</v>
      </c>
      <c r="H35" s="706">
        <v>44632</v>
      </c>
      <c r="I35" s="707" t="s">
        <v>0</v>
      </c>
      <c r="J35" s="703" t="s">
        <v>345</v>
      </c>
      <c r="K35" s="619"/>
      <c r="L35" s="828" t="s">
        <v>285</v>
      </c>
      <c r="M35" s="830"/>
      <c r="N35" s="619"/>
    </row>
    <row r="36" spans="1:14" s="2" customFormat="1" ht="52" x14ac:dyDescent="0.25">
      <c r="A36" s="696" t="s">
        <v>364</v>
      </c>
      <c r="B36" s="697" t="s">
        <v>62</v>
      </c>
      <c r="C36" s="697" t="s">
        <v>9</v>
      </c>
      <c r="D36" s="697" t="s">
        <v>306</v>
      </c>
      <c r="E36" s="698" t="s">
        <v>579</v>
      </c>
      <c r="F36" s="699">
        <v>18</v>
      </c>
      <c r="G36" s="700" t="s">
        <v>276</v>
      </c>
      <c r="H36" s="706">
        <v>44632</v>
      </c>
      <c r="I36" s="707" t="s">
        <v>0</v>
      </c>
      <c r="J36" s="703" t="s">
        <v>345</v>
      </c>
      <c r="K36" s="619"/>
      <c r="L36" s="828" t="s">
        <v>285</v>
      </c>
      <c r="M36" s="830"/>
      <c r="N36" s="619"/>
    </row>
    <row r="37" spans="1:14" s="2" customFormat="1" ht="52" x14ac:dyDescent="0.25">
      <c r="A37" s="696" t="s">
        <v>63</v>
      </c>
      <c r="B37" s="697" t="s">
        <v>64</v>
      </c>
      <c r="C37" s="697" t="s">
        <v>9</v>
      </c>
      <c r="D37" s="697" t="s">
        <v>306</v>
      </c>
      <c r="E37" s="698" t="s">
        <v>586</v>
      </c>
      <c r="F37" s="699">
        <v>46</v>
      </c>
      <c r="G37" s="700" t="s">
        <v>276</v>
      </c>
      <c r="H37" s="706">
        <v>44632</v>
      </c>
      <c r="I37" s="707" t="s">
        <v>0</v>
      </c>
      <c r="J37" s="703" t="s">
        <v>345</v>
      </c>
      <c r="K37" s="619"/>
      <c r="L37" s="828" t="s">
        <v>285</v>
      </c>
      <c r="M37" s="830"/>
      <c r="N37" s="619"/>
    </row>
    <row r="38" spans="1:14" s="2" customFormat="1" ht="52" x14ac:dyDescent="0.25">
      <c r="A38" s="696" t="s">
        <v>65</v>
      </c>
      <c r="B38" s="697" t="s">
        <v>66</v>
      </c>
      <c r="C38" s="697" t="s">
        <v>9</v>
      </c>
      <c r="D38" s="697" t="s">
        <v>310</v>
      </c>
      <c r="E38" s="698" t="s">
        <v>629</v>
      </c>
      <c r="F38" s="699">
        <v>35</v>
      </c>
      <c r="G38" s="700" t="s">
        <v>276</v>
      </c>
      <c r="H38" s="706">
        <v>46095</v>
      </c>
      <c r="I38" s="707" t="s">
        <v>0</v>
      </c>
      <c r="J38" s="703" t="s">
        <v>345</v>
      </c>
      <c r="K38" s="619"/>
      <c r="L38" s="828" t="s">
        <v>285</v>
      </c>
      <c r="M38" s="830"/>
      <c r="N38" s="619"/>
    </row>
    <row r="39" spans="1:14" s="2" customFormat="1" ht="38.5" customHeight="1" x14ac:dyDescent="0.25">
      <c r="A39" s="696" t="s">
        <v>67</v>
      </c>
      <c r="B39" s="697" t="s">
        <v>68</v>
      </c>
      <c r="C39" s="697" t="s">
        <v>321</v>
      </c>
      <c r="D39" s="697" t="s">
        <v>310</v>
      </c>
      <c r="E39" s="698" t="s">
        <v>628</v>
      </c>
      <c r="F39" s="699">
        <v>16</v>
      </c>
      <c r="G39" s="700" t="s">
        <v>276</v>
      </c>
      <c r="H39" s="706">
        <v>44632</v>
      </c>
      <c r="I39" s="707" t="s">
        <v>0</v>
      </c>
      <c r="J39" s="703" t="s">
        <v>345</v>
      </c>
      <c r="K39" s="619"/>
      <c r="L39" s="828" t="s">
        <v>285</v>
      </c>
      <c r="M39" s="830"/>
      <c r="N39" s="619"/>
    </row>
    <row r="40" spans="1:14" s="2" customFormat="1" ht="52" x14ac:dyDescent="0.25">
      <c r="A40" s="696" t="s">
        <v>69</v>
      </c>
      <c r="B40" s="697" t="s">
        <v>70</v>
      </c>
      <c r="C40" s="697" t="s">
        <v>9</v>
      </c>
      <c r="D40" s="697" t="s">
        <v>310</v>
      </c>
      <c r="E40" s="698" t="s">
        <v>625</v>
      </c>
      <c r="F40" s="699">
        <v>40</v>
      </c>
      <c r="G40" s="700" t="s">
        <v>276</v>
      </c>
      <c r="H40" s="706">
        <v>46095</v>
      </c>
      <c r="I40" s="707" t="s">
        <v>0</v>
      </c>
      <c r="J40" s="703" t="s">
        <v>345</v>
      </c>
      <c r="K40" s="619"/>
      <c r="L40" s="828" t="s">
        <v>285</v>
      </c>
      <c r="M40" s="830"/>
      <c r="N40" s="619"/>
    </row>
    <row r="41" spans="1:14" s="2" customFormat="1" ht="39" x14ac:dyDescent="0.25">
      <c r="A41" s="712" t="s">
        <v>313</v>
      </c>
      <c r="B41" s="697" t="s">
        <v>317</v>
      </c>
      <c r="C41" s="697" t="s">
        <v>9</v>
      </c>
      <c r="D41" s="710" t="s">
        <v>358</v>
      </c>
      <c r="E41" s="698" t="s">
        <v>357</v>
      </c>
      <c r="F41" s="699"/>
      <c r="G41" s="700" t="s">
        <v>318</v>
      </c>
      <c r="H41" s="706">
        <v>46095</v>
      </c>
      <c r="I41" s="707" t="s">
        <v>0</v>
      </c>
      <c r="J41" s="707" t="s">
        <v>356</v>
      </c>
      <c r="K41" s="619"/>
      <c r="L41" s="828" t="s">
        <v>285</v>
      </c>
      <c r="M41" s="829" t="s">
        <v>433</v>
      </c>
      <c r="N41" s="619"/>
    </row>
    <row r="42" spans="1:14" s="2" customFormat="1" ht="13" x14ac:dyDescent="0.25">
      <c r="A42" s="208"/>
      <c r="B42" s="209"/>
      <c r="C42" s="209"/>
      <c r="D42" s="209"/>
      <c r="E42" s="209"/>
      <c r="F42" s="210"/>
      <c r="G42" s="211"/>
      <c r="H42" s="77"/>
      <c r="I42" s="77"/>
      <c r="J42" s="77"/>
      <c r="K42" s="619"/>
      <c r="L42" s="828" t="s">
        <v>285</v>
      </c>
      <c r="M42" s="830"/>
      <c r="N42" s="619"/>
    </row>
    <row r="43" spans="1:14" s="2" customFormat="1" ht="13" x14ac:dyDescent="0.3">
      <c r="A43" s="212" t="s">
        <v>71</v>
      </c>
      <c r="C43" s="212"/>
      <c r="D43" s="187"/>
      <c r="E43" s="187"/>
      <c r="F43" s="187"/>
      <c r="G43" s="77"/>
      <c r="H43" s="77"/>
      <c r="I43" s="77"/>
      <c r="J43" s="77"/>
      <c r="K43" s="619"/>
      <c r="L43" s="828" t="s">
        <v>285</v>
      </c>
      <c r="M43" s="830"/>
      <c r="N43" s="619"/>
    </row>
    <row r="44" spans="1:14" s="2" customFormat="1" ht="13" x14ac:dyDescent="0.3">
      <c r="A44" s="204"/>
      <c r="B44" s="205" t="s">
        <v>73</v>
      </c>
      <c r="C44" s="205"/>
      <c r="D44" s="205" t="s">
        <v>74</v>
      </c>
      <c r="E44" s="77"/>
      <c r="F44" s="206"/>
      <c r="G44" s="207" t="s">
        <v>75</v>
      </c>
      <c r="H44" s="77"/>
      <c r="I44" s="77"/>
      <c r="J44" s="77"/>
      <c r="K44" s="619"/>
      <c r="L44" s="828" t="s">
        <v>285</v>
      </c>
      <c r="M44" s="830"/>
      <c r="N44" s="619"/>
    </row>
    <row r="45" spans="1:14" s="2" customFormat="1" ht="13" x14ac:dyDescent="0.3">
      <c r="A45" s="204"/>
      <c r="B45" s="205" t="s">
        <v>319</v>
      </c>
      <c r="C45" s="205"/>
      <c r="D45" s="205" t="s">
        <v>74</v>
      </c>
      <c r="E45" s="77"/>
      <c r="F45" s="206"/>
      <c r="G45" s="207" t="s">
        <v>471</v>
      </c>
      <c r="H45" s="77"/>
      <c r="I45" s="77"/>
      <c r="J45" s="77"/>
      <c r="K45" s="619"/>
      <c r="L45" s="828" t="s">
        <v>285</v>
      </c>
      <c r="M45" s="830"/>
      <c r="N45" s="619"/>
    </row>
    <row r="46" spans="1:14" x14ac:dyDescent="0.25">
      <c r="A46" s="393"/>
      <c r="B46" s="393"/>
      <c r="C46" s="393"/>
      <c r="D46" s="393"/>
      <c r="E46" s="393"/>
      <c r="F46" s="393"/>
      <c r="G46" s="393"/>
      <c r="H46" s="393"/>
      <c r="I46" s="393"/>
      <c r="J46" s="393"/>
      <c r="K46" s="393"/>
      <c r="L46" s="393"/>
      <c r="M46" s="393"/>
      <c r="N46" s="393"/>
    </row>
    <row r="47" spans="1:14" x14ac:dyDescent="0.25">
      <c r="A47" s="393"/>
      <c r="B47" s="393"/>
      <c r="C47" s="393"/>
      <c r="D47" s="393"/>
      <c r="E47" s="393"/>
      <c r="F47" s="393"/>
      <c r="G47" s="393"/>
      <c r="H47" s="393"/>
      <c r="I47" s="393"/>
      <c r="J47" s="393"/>
      <c r="K47" s="393"/>
      <c r="L47" s="393"/>
      <c r="M47" s="393"/>
      <c r="N47" s="393"/>
    </row>
    <row r="49" spans="7:7" ht="52" x14ac:dyDescent="0.25">
      <c r="G49" s="700" t="s">
        <v>276</v>
      </c>
    </row>
  </sheetData>
  <sheetProtection algorithmName="SHA-512" hashValue="JYDBtLCitJOm4VLge1FxW4yoG73EeQAory6d2PEcikQUaz1BXlnev0Ubq5sFRnkmFi0zKBqvmnipIBl7WWOcFg==" saltValue="dPmtrvnkFgVdskNCPIsE7Q==" spinCount="100000" sheet="1" objects="1" scenarios="1"/>
  <autoFilter ref="A4:M45" xr:uid="{1A95AB87-0618-4956-AAB8-8807FD16BF17}"/>
  <sortState xmlns:xlrd2="http://schemas.microsoft.com/office/spreadsheetml/2017/richdata2" ref="A5:N41">
    <sortCondition ref="A5:A41"/>
  </sortState>
  <mergeCells count="1">
    <mergeCell ref="F3:G3"/>
  </mergeCells>
  <dataValidations count="2">
    <dataValidation type="list" allowBlank="1" showInputMessage="1" showErrorMessage="1" sqref="I5:I41" xr:uid="{8C5EE603-8085-4A0E-9E9D-5E15627E99BE}">
      <formula1>Blatttyp</formula1>
    </dataValidation>
    <dataValidation type="list" allowBlank="1" showInputMessage="1" showErrorMessage="1" sqref="L5:L45" xr:uid="{A88C26F4-C897-4CF4-BDF7-BB268EEBA7FA}">
      <formula1>$L$3:$L$4</formula1>
    </dataValidation>
  </dataValidations>
  <hyperlinks>
    <hyperlink ref="A5" location="BGM!A1" display="BGM" xr:uid="{85A82052-455A-4BDD-A248-5CFA25500510}"/>
    <hyperlink ref="A6" location="BtD!A1" display="BtD" xr:uid="{27A6A305-DD1D-4A66-9C39-530A58920CC2}"/>
    <hyperlink ref="A7" location="CBRNG!A1" display="CBRNG" xr:uid="{A3AA7365-5780-4211-9FE2-137ED4C93387}"/>
    <hyperlink ref="A8" location="EGAB!A1" display="EGAB" xr:uid="{2AE9C044-AEA1-4E48-9CE3-AB9CDC3158C7}"/>
    <hyperlink ref="A9" location="EGAE!A1" display="EGAE" xr:uid="{6B521FDC-C9DD-4899-82D6-751CC5764B35}"/>
    <hyperlink ref="A10" location="EGAS!A1" display="EGAS" xr:uid="{6430CD8C-B0B1-485B-88B0-A1F22D519F02}"/>
    <hyperlink ref="A11" location="EGAT!A1" display="EGAT" xr:uid="{1E84B683-4005-44DF-ADD8-4EC6CDD05C12}"/>
    <hyperlink ref="A12" location="EgUG!A1" display="EgUG" xr:uid="{A166B06E-DECF-42D1-A5C0-469A400E85B6}"/>
    <hyperlink ref="A13" location="EH!A1" display="EH" xr:uid="{0BE182C4-2391-47D6-8DDA-4E836880B6AE}"/>
    <hyperlink ref="A14" location="FKo!A1" display="FKo" xr:uid="{007E31E2-11C8-41D1-8A86-BF0542A957E1}"/>
    <hyperlink ref="A15" location="GFü!A1" display="GFü" xr:uid="{6BBFB660-143D-4229-B3B0-E8C73032BCA9}"/>
    <hyperlink ref="A16" location="GPSNV!A1" display="GPSNV" xr:uid="{6A5D8BF8-40CA-4844-9FCE-D5D118D7771F}"/>
    <hyperlink ref="A17" location="LvB!A1" display="LvB" xr:uid="{31DE67F3-A8F0-4C93-B14D-9349A26500DB}"/>
    <hyperlink ref="A18" location="PAStF!A1" display="PAStF" xr:uid="{4A4AA387-DCB5-407E-A9C4-F4D55B97173F}"/>
    <hyperlink ref="A19" location="PAStG!A1" display="PAStG" xr:uid="{5F77BAC0-A3E4-41FE-88D6-7BD8797C06C3}"/>
    <hyperlink ref="A20" location="PflU!A1" display="PflU" xr:uid="{6AA35DA3-A424-4968-B7EC-1E114E674426}"/>
    <hyperlink ref="A21" location="PSNVB!A1" display="PSNVB" xr:uid="{FE616757-2A01-4B6C-9A7B-FCDCAB2BFCB8}"/>
    <hyperlink ref="A22" location="PSNVE!A1" display="PSNVE" xr:uid="{93FAF7BF-9CC0-4581-B711-BFCD32BCDEC9}"/>
    <hyperlink ref="A26" location="QLF!A1" display="QLF" xr:uid="{130C4DE7-32A3-4AFA-9A10-3DDEF30E8A8B}"/>
    <hyperlink ref="A28" location="RKE!A1" display="RKE" xr:uid="{D969999C-F8C1-470E-A801-A73ED5EEDF9D}"/>
    <hyperlink ref="A29" location="SAN!A1" display="SAN" xr:uid="{61BE5A22-36A8-41BB-BAD0-64DE5EBDE146}"/>
    <hyperlink ref="A30" location="SBU!A1" display="SBU" xr:uid="{9728F1DF-69A7-4896-9F93-DC7F4FAA603C}"/>
    <hyperlink ref="A31" location="SLG!A1" display="SLG" xr:uid="{705864E2-5B5E-4DE8-B7F5-70346A041C07}"/>
    <hyperlink ref="A32" location="SMuFK!A1" display="SMuFK" xr:uid="{19094ED9-8E30-4511-884B-D7A57F0A0D5C}"/>
    <hyperlink ref="A33" location="SozBt!A1" display="SozBt" xr:uid="{A1B2DECE-94CC-49D9-AB22-B1A611F363CA}"/>
    <hyperlink ref="A34" location="SuSM!A1" display="SuSM" xr:uid="{9FF743B6-ADC5-4930-A0F6-BC9242A725A9}"/>
    <hyperlink ref="A25" location="PvSWD!A1" display="PvSWD" xr:uid="{96ACBB30-A988-4C3C-BF14-37CAF5FCE898}"/>
    <hyperlink ref="A35" location="TEuKM!A1" display="TEuKM" xr:uid="{0A276F5E-8B64-4DDE-A9C7-E31BEF38CA2F}"/>
    <hyperlink ref="A36" location="UKF!A1" display="UKF" xr:uid="{A4D6CF52-1F19-48D9-9151-E1A81E3F39B7}"/>
    <hyperlink ref="A37" location="Verpfl!A1" display="Verpfl" xr:uid="{2A82918B-6F11-4F50-88E2-9A19385FDEDA}"/>
    <hyperlink ref="A38" location="VFü!A1" display="VFü" xr:uid="{39C5C851-3BC8-49C1-B926-C90646A8A4FD}"/>
    <hyperlink ref="A39" location="VuPA!A1" display="VuPA" xr:uid="{72BAEC66-42C5-45BC-9543-0D8CD9573E70}"/>
    <hyperlink ref="A40" location="ZFü!A1" display="ZFü" xr:uid="{63E86FCB-CD71-43CB-B07E-813F6BDE2F80}"/>
    <hyperlink ref="A41" location="ZZZ!A1" display="ZZZ" xr:uid="{54B39CC1-4F27-47D3-A45C-63C789789C1C}"/>
    <hyperlink ref="A24" location="PSNVZS!A1" display="PSNVZS" xr:uid="{A22FB5A9-2CF1-4984-8CE8-1371B9075D7C}"/>
    <hyperlink ref="A27" location="RKAS!A1" display="RKAS" xr:uid="{E17CD121-482D-4235-A609-A83C7B72BF5A}"/>
  </hyperlink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EBA99352-8553-43D8-8E33-9C7F78195F79}">
            <xm:f>$G$4=Parameter!$C$8</xm:f>
            <x14:dxf>
              <fill>
                <patternFill>
                  <bgColor rgb="FFFFFF00"/>
                </patternFill>
              </fill>
            </x14:dxf>
          </x14:cfRule>
          <xm:sqref>F3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4372688-3ED1-49C5-A5A7-FC575DED1E69}">
          <x14:formula1>
            <xm:f>Parameter!$B$53:$B$57</xm:f>
          </x14:formula1>
          <xm:sqref>C5:C41</xm:sqref>
        </x14:dataValidation>
        <x14:dataValidation type="list" allowBlank="1" showInputMessage="1" showErrorMessage="1" xr:uid="{E7634F91-FC99-4A0A-8428-3931D816D76A}">
          <x14:formula1>
            <xm:f>Parameter!$B$58:$B$70</xm:f>
          </x14:formula1>
          <xm:sqref>D5:D41</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3DFA4-C5DE-4EDF-BB27-1A5FED6DE91A}">
  <sheetPr>
    <tabColor theme="0" tint="-0.14999847407452621"/>
  </sheetPr>
  <dimension ref="A1:N327"/>
  <sheetViews>
    <sheetView showGridLines="0" zoomScaleNormal="100" zoomScaleSheetLayoutView="180" zoomScalePageLayoutView="90" workbookViewId="0">
      <pane ySplit="6" topLeftCell="A10" activePane="bottomLeft" state="frozen"/>
      <selection activeCell="F65" sqref="F65"/>
      <selection pane="bottomLeft" activeCell="H16" sqref="H16"/>
    </sheetView>
  </sheetViews>
  <sheetFormatPr baseColWidth="10" defaultColWidth="14.26953125" defaultRowHeight="10" x14ac:dyDescent="0.25"/>
  <cols>
    <col min="1" max="1" width="29.6328125" style="221" customWidth="1"/>
    <col min="2" max="2" width="16.6328125" style="3" customWidth="1"/>
    <col min="3" max="3" width="5.7265625" style="3" customWidth="1"/>
    <col min="4" max="4" width="3.6328125" style="3" customWidth="1"/>
    <col min="5" max="5" width="17.54296875" style="3" customWidth="1"/>
    <col min="6" max="6" width="48.36328125" style="3" customWidth="1"/>
    <col min="7" max="7" width="6.6328125" style="221" customWidth="1"/>
    <col min="8" max="8" width="11.54296875" style="221" customWidth="1"/>
    <col min="9" max="9" width="1.6328125" style="221" customWidth="1"/>
    <col min="10" max="10" width="6" style="221" customWidth="1"/>
    <col min="11" max="11" width="6.54296875" style="221" customWidth="1"/>
    <col min="12" max="12" width="10.54296875" style="3" customWidth="1"/>
    <col min="13" max="13" width="38.26953125" style="257" customWidth="1"/>
    <col min="14" max="14" width="5.26953125" style="3" customWidth="1"/>
    <col min="15" max="16384" width="14.26953125" style="3"/>
  </cols>
  <sheetData>
    <row r="1" spans="1:14" ht="15.5" x14ac:dyDescent="0.25">
      <c r="A1" s="228" t="str">
        <f>Parameter!C5</f>
        <v>DRK e.V.</v>
      </c>
      <c r="B1" s="2"/>
      <c r="C1" s="6"/>
      <c r="D1" s="13"/>
      <c r="E1" s="13"/>
      <c r="F1" s="6"/>
      <c r="G1" s="218"/>
      <c r="H1" s="218"/>
      <c r="I1" s="1021"/>
      <c r="J1" s="1022" t="s">
        <v>245</v>
      </c>
      <c r="K1" s="1022"/>
      <c r="L1" s="393"/>
      <c r="M1" s="1023"/>
      <c r="N1" s="393"/>
    </row>
    <row r="2" spans="1:14" ht="13" x14ac:dyDescent="0.25">
      <c r="A2" s="229" t="s">
        <v>480</v>
      </c>
      <c r="B2" s="9"/>
      <c r="E2" s="198"/>
      <c r="F2" s="87" t="str">
        <f>Parameter!F7</f>
        <v>Version: 10, Revision = 1</v>
      </c>
      <c r="G2" s="222"/>
      <c r="H2" s="222"/>
      <c r="I2" s="1021"/>
      <c r="J2" s="1024" t="s">
        <v>336</v>
      </c>
      <c r="K2" s="1024"/>
      <c r="L2" s="393"/>
      <c r="M2" s="1023"/>
      <c r="N2" s="393"/>
    </row>
    <row r="3" spans="1:14" ht="13" x14ac:dyDescent="0.25">
      <c r="A3" s="281" t="s">
        <v>476</v>
      </c>
      <c r="B3" s="9" t="s">
        <v>449</v>
      </c>
      <c r="C3" s="190"/>
      <c r="D3" s="190"/>
      <c r="E3" s="86" t="s">
        <v>279</v>
      </c>
      <c r="F3" s="831">
        <f>Parameter!C8</f>
        <v>46095</v>
      </c>
      <c r="G3" s="831"/>
      <c r="H3" s="223"/>
      <c r="I3" s="1021"/>
      <c r="J3" s="1024" t="s">
        <v>331</v>
      </c>
      <c r="K3" s="1024"/>
      <c r="L3" s="393"/>
      <c r="M3" s="1023"/>
      <c r="N3" s="393"/>
    </row>
    <row r="4" spans="1:14" s="233" customFormat="1" ht="5.5" x14ac:dyDescent="0.25">
      <c r="A4" s="742"/>
      <c r="B4" s="743"/>
      <c r="C4" s="311"/>
      <c r="D4" s="311"/>
      <c r="E4" s="744"/>
      <c r="F4" s="314"/>
      <c r="G4" s="314"/>
      <c r="H4" s="745"/>
      <c r="I4" s="1025"/>
      <c r="J4" s="1025"/>
      <c r="K4" s="1025"/>
      <c r="L4" s="522"/>
      <c r="M4" s="1026"/>
      <c r="N4" s="522"/>
    </row>
    <row r="5" spans="1:14" s="82" customFormat="1" ht="13" x14ac:dyDescent="0.25">
      <c r="A5" s="230" t="s">
        <v>337</v>
      </c>
      <c r="F5" s="77"/>
      <c r="G5" s="224"/>
      <c r="H5" s="224"/>
      <c r="I5" s="1027"/>
      <c r="J5" s="1028" t="s">
        <v>334</v>
      </c>
      <c r="K5" s="1029" t="s">
        <v>335</v>
      </c>
      <c r="L5" s="1030" t="s">
        <v>277</v>
      </c>
      <c r="M5" s="1031" t="s">
        <v>434</v>
      </c>
      <c r="N5" s="1032"/>
    </row>
    <row r="6" spans="1:14" ht="13" x14ac:dyDescent="0.25">
      <c r="A6" s="231" t="s">
        <v>76</v>
      </c>
      <c r="B6" s="214" t="s">
        <v>77</v>
      </c>
      <c r="C6" s="235" t="s">
        <v>332</v>
      </c>
      <c r="D6" s="235" t="s">
        <v>330</v>
      </c>
      <c r="E6" s="236" t="s">
        <v>79</v>
      </c>
      <c r="F6" s="237" t="s">
        <v>217</v>
      </c>
      <c r="G6" s="270" t="s">
        <v>333</v>
      </c>
      <c r="H6" s="270" t="s">
        <v>320</v>
      </c>
      <c r="I6" s="1021" t="s">
        <v>387</v>
      </c>
      <c r="J6" s="1033"/>
      <c r="K6" s="1033"/>
      <c r="L6" s="393"/>
      <c r="M6" s="1023"/>
      <c r="N6" s="1034" t="s">
        <v>426</v>
      </c>
    </row>
    <row r="7" spans="1:14" ht="39" x14ac:dyDescent="0.25">
      <c r="A7" s="259" t="s">
        <v>194</v>
      </c>
      <c r="B7" s="215" t="str">
        <f t="shared" ref="B7:B70" si="0">VLOOKUP($G7,Seminarliste,2)</f>
        <v>Grundmodul Betreuungsdienst</v>
      </c>
      <c r="C7" s="216" t="str">
        <f>VLOOKUP(J7,Parameter!$B$12:$C$30,2)</f>
        <v>Routine</v>
      </c>
      <c r="D7" s="216" t="str">
        <f>VLOOKUP(J7,Parameter!$B$12:$F$30,4)</f>
        <v>A</v>
      </c>
      <c r="E7" s="217" t="str">
        <f>VLOOKUP(J7,Parameter!$B$12:$D$30,3)</f>
        <v>Nachweis des Abschlusses der Qualifizierung</v>
      </c>
      <c r="F7" s="217" t="str">
        <f>VLOOKUP(K7,Parameter!$B$31:$F$41,2)</f>
        <v>Empfehlung: die nicht bekanntnen Inhalte (z. B. die Spezifika des Landes-KatS und des DRK-Landesverbandes) sind im Nachgang zur Anerkennung, aber vor einem Einsatz, zu vermitteln.</v>
      </c>
      <c r="G7" s="300" t="s">
        <v>7</v>
      </c>
      <c r="H7" s="286"/>
      <c r="I7" s="1021" t="str">
        <f t="shared" ref="I7:I70" si="1">CONCATENATE("Weg = ",D7,"; Blatt = ",G7," ",H7)</f>
        <v xml:space="preserve">Weg = A; Blatt = BGM </v>
      </c>
      <c r="J7" s="1035">
        <v>1</v>
      </c>
      <c r="K7" s="1036">
        <v>1</v>
      </c>
      <c r="L7" s="1037">
        <f t="shared" ref="L7:L70" si="2">VLOOKUP($G7,Seminarliste,8)</f>
        <v>44632</v>
      </c>
      <c r="M7" s="1038"/>
      <c r="N7" s="1039" t="s">
        <v>285</v>
      </c>
    </row>
    <row r="8" spans="1:14" ht="39" x14ac:dyDescent="0.25">
      <c r="A8" s="258" t="s">
        <v>194</v>
      </c>
      <c r="B8" s="215" t="str">
        <f t="shared" si="0"/>
        <v>Einsatzkräfte Grundausbildung - Betreuung</v>
      </c>
      <c r="C8" s="216" t="str">
        <f>VLOOKUP(J8,Parameter!$B$12:$C$30,2)</f>
        <v>Routine</v>
      </c>
      <c r="D8" s="216" t="str">
        <f>VLOOKUP(J8,Parameter!$B$12:$F$30,4)</f>
        <v>A</v>
      </c>
      <c r="E8" s="217" t="str">
        <f>VLOOKUP(J8,Parameter!$B$12:$D$30,3)</f>
        <v>Nachweis des Abschlusses der Qualifizierung</v>
      </c>
      <c r="F8" s="217" t="str">
        <f>VLOOKUP(K8,Parameter!$B$31:$F$41,2)</f>
        <v>Empfehlung: die nicht bekanntnen Inhalte (z. B. die Spezifika des Landes-KatS und des DRK-Landesverbandes) sind im Nachgang zur Anerkennung, aber vor einem Einsatz, zu vermitteln.</v>
      </c>
      <c r="G8" s="300" t="s">
        <v>12</v>
      </c>
      <c r="H8" s="286"/>
      <c r="I8" s="1021" t="str">
        <f t="shared" si="1"/>
        <v xml:space="preserve">Weg = A; Blatt = EGAB </v>
      </c>
      <c r="J8" s="1040">
        <v>1</v>
      </c>
      <c r="K8" s="1041">
        <v>1</v>
      </c>
      <c r="L8" s="1042">
        <f t="shared" si="2"/>
        <v>44632</v>
      </c>
      <c r="M8" s="1043" t="s">
        <v>377</v>
      </c>
      <c r="N8" s="1044" t="s">
        <v>285</v>
      </c>
    </row>
    <row r="9" spans="1:14" ht="39" x14ac:dyDescent="0.25">
      <c r="A9" s="258" t="s">
        <v>194</v>
      </c>
      <c r="B9" s="215" t="str">
        <f t="shared" si="0"/>
        <v>Einsatzkräfte Grundausbildung - Einsatz</v>
      </c>
      <c r="C9" s="216" t="str">
        <f>VLOOKUP(J9,Parameter!$B$12:$C$30,2)</f>
        <v>Routine</v>
      </c>
      <c r="D9" s="216" t="str">
        <f>VLOOKUP(J9,Parameter!$B$12:$F$30,4)</f>
        <v>A</v>
      </c>
      <c r="E9" s="217" t="str">
        <f>VLOOKUP(J9,Parameter!$B$12:$D$30,3)</f>
        <v>Nachweis des Abschlusses der Qualifizierung</v>
      </c>
      <c r="F9" s="217" t="str">
        <f>VLOOKUP(K9,Parameter!$B$31:$F$41,2)</f>
        <v>Empfehlung: die nicht bekanntnen Inhalte (z. B. die Spezifika des Landes-KatS und des DRK-Landesverbandes) sind im Nachgang zur Anerkennung, aber vor einem Einsatz, zu vermitteln.</v>
      </c>
      <c r="G9" s="300" t="s">
        <v>14</v>
      </c>
      <c r="H9" s="286"/>
      <c r="I9" s="1021" t="str">
        <f t="shared" si="1"/>
        <v xml:space="preserve">Weg = A; Blatt = EGAE </v>
      </c>
      <c r="J9" s="1040">
        <v>1</v>
      </c>
      <c r="K9" s="1041">
        <v>1</v>
      </c>
      <c r="L9" s="1042">
        <f t="shared" si="2"/>
        <v>44632</v>
      </c>
      <c r="M9" s="1043" t="s">
        <v>377</v>
      </c>
      <c r="N9" s="1044" t="s">
        <v>285</v>
      </c>
    </row>
    <row r="10" spans="1:14" ht="39" x14ac:dyDescent="0.25">
      <c r="A10" s="258" t="s">
        <v>194</v>
      </c>
      <c r="B10" s="215" t="str">
        <f t="shared" si="0"/>
        <v>Einsatzkräfte Grundausbildung - Technik</v>
      </c>
      <c r="C10" s="216" t="str">
        <f>VLOOKUP(J10,Parameter!$B$12:$C$30,2)</f>
        <v>Routine</v>
      </c>
      <c r="D10" s="216" t="str">
        <f>VLOOKUP(J10,Parameter!$B$12:$F$30,4)</f>
        <v>A</v>
      </c>
      <c r="E10" s="217" t="str">
        <f>VLOOKUP(J10,Parameter!$B$12:$D$30,3)</f>
        <v>Nachweis des Abschlusses der Qualifizierung</v>
      </c>
      <c r="F10" s="217" t="str">
        <f>VLOOKUP(K10,Parameter!$B$31:$F$41,2)</f>
        <v>Empfehlung: die nicht bekanntnen Inhalte (z. B. die Spezifika des Landes-KatS und des DRK-Landesverbandes) sind im Nachgang zur Anerkennung, aber vor einem Einsatz, zu vermitteln.</v>
      </c>
      <c r="G10" s="300" t="s">
        <v>18</v>
      </c>
      <c r="H10" s="286"/>
      <c r="I10" s="1021" t="str">
        <f t="shared" si="1"/>
        <v xml:space="preserve">Weg = A; Blatt = EGAT </v>
      </c>
      <c r="J10" s="1040">
        <v>1</v>
      </c>
      <c r="K10" s="1041">
        <v>1</v>
      </c>
      <c r="L10" s="1042">
        <f t="shared" si="2"/>
        <v>44632</v>
      </c>
      <c r="M10" s="1043" t="s">
        <v>377</v>
      </c>
      <c r="N10" s="1044" t="s">
        <v>285</v>
      </c>
    </row>
    <row r="11" spans="1:14" ht="39" x14ac:dyDescent="0.25">
      <c r="A11" s="258" t="s">
        <v>194</v>
      </c>
      <c r="B11" s="215" t="str">
        <f t="shared" si="0"/>
        <v>Aufbaumodul Soziale Betreuung und Unterkunft</v>
      </c>
      <c r="C11" s="216" t="str">
        <f>VLOOKUP(J11,Parameter!$B$12:$C$30,2)</f>
        <v>Routine</v>
      </c>
      <c r="D11" s="216" t="str">
        <f>VLOOKUP(J11,Parameter!$B$12:$F$30,4)</f>
        <v>A</v>
      </c>
      <c r="E11" s="217" t="str">
        <f>VLOOKUP(J11,Parameter!$B$12:$D$30,3)</f>
        <v>Nachweis des Abschlusses der Qualifizierung</v>
      </c>
      <c r="F11" s="217" t="str">
        <f>VLOOKUP(K11,Parameter!$B$31:$F$41,2)</f>
        <v>Empfehlung: die nicht bekanntnen Inhalte (z. B. die Spezifika des Landes-KatS und des DRK-Landesverbandes) sind im Nachgang zur Anerkennung, aber vor einem Einsatz, zu vermitteln.</v>
      </c>
      <c r="G11" s="1051" t="s">
        <v>48</v>
      </c>
      <c r="H11" s="286"/>
      <c r="I11" s="1021" t="str">
        <f t="shared" si="1"/>
        <v xml:space="preserve">Weg = A; Blatt = SBU </v>
      </c>
      <c r="J11" s="1040">
        <v>1</v>
      </c>
      <c r="K11" s="1041">
        <v>1</v>
      </c>
      <c r="L11" s="1042">
        <f t="shared" si="2"/>
        <v>44632</v>
      </c>
      <c r="M11" s="1043"/>
      <c r="N11" s="1044" t="s">
        <v>285</v>
      </c>
    </row>
    <row r="12" spans="1:14" ht="39" x14ac:dyDescent="0.25">
      <c r="A12" s="261" t="s">
        <v>194</v>
      </c>
      <c r="B12" s="215" t="str">
        <f t="shared" si="0"/>
        <v>Soziale Betreuung (Fachmodul)</v>
      </c>
      <c r="C12" s="216" t="str">
        <f>VLOOKUP(J12,Parameter!$B$12:$C$30,2)</f>
        <v>Routine</v>
      </c>
      <c r="D12" s="216" t="str">
        <f>VLOOKUP(J12,Parameter!$B$12:$F$30,4)</f>
        <v>A</v>
      </c>
      <c r="E12" s="217" t="str">
        <f>VLOOKUP(J12,Parameter!$B$12:$D$30,3)</f>
        <v>Nachweis des Abschlusses der Qualifizierung</v>
      </c>
      <c r="F12" s="217" t="str">
        <f>VLOOKUP(K12,Parameter!$B$31:$F$41,2)</f>
        <v>Empfehlung: die nicht bekanntnen Inhalte (z. B. die Spezifika des Landes-KatS und des DRK-Landesverbandes) sind im Nachgang zur Anerkennung, aber vor einem Einsatz, zu vermitteln.</v>
      </c>
      <c r="G12" s="1051" t="s">
        <v>54</v>
      </c>
      <c r="H12" s="286"/>
      <c r="I12" s="1021" t="str">
        <f t="shared" si="1"/>
        <v xml:space="preserve">Weg = A; Blatt = SozBt </v>
      </c>
      <c r="J12" s="1040">
        <v>1</v>
      </c>
      <c r="K12" s="1041">
        <v>1</v>
      </c>
      <c r="L12" s="1042">
        <f t="shared" si="2"/>
        <v>44632</v>
      </c>
      <c r="M12" s="1043"/>
      <c r="N12" s="1044" t="s">
        <v>285</v>
      </c>
    </row>
    <row r="13" spans="1:14" ht="39" x14ac:dyDescent="0.25">
      <c r="A13" s="262" t="s">
        <v>194</v>
      </c>
      <c r="B13" s="215" t="str">
        <f t="shared" si="0"/>
        <v xml:space="preserve">Fachmodul Unterkunft </v>
      </c>
      <c r="C13" s="216" t="str">
        <f>VLOOKUP(J13,Parameter!$B$12:$C$30,2)</f>
        <v>Routine</v>
      </c>
      <c r="D13" s="216" t="str">
        <f>VLOOKUP(J13,Parameter!$B$12:$F$30,4)</f>
        <v>A</v>
      </c>
      <c r="E13" s="217" t="str">
        <f>VLOOKUP(J13,Parameter!$B$12:$D$30,3)</f>
        <v>Nachweis des Abschlusses der Qualifizierung</v>
      </c>
      <c r="F13" s="217" t="str">
        <f>VLOOKUP(K13,Parameter!$B$31:$F$41,2)</f>
        <v>Empfehlung: die nicht bekanntnen Inhalte (z. B. die Spezifika des Landes-KatS und des DRK-Landesverbandes) sind im Nachgang zur Anerkennung, aber vor einem Einsatz, zu vermitteln.</v>
      </c>
      <c r="G13" s="1051" t="s">
        <v>364</v>
      </c>
      <c r="H13" s="286"/>
      <c r="I13" s="1021" t="str">
        <f t="shared" si="1"/>
        <v xml:space="preserve">Weg = A; Blatt = UKF </v>
      </c>
      <c r="J13" s="1040">
        <v>1</v>
      </c>
      <c r="K13" s="1041">
        <v>1</v>
      </c>
      <c r="L13" s="1042">
        <f t="shared" si="2"/>
        <v>44632</v>
      </c>
      <c r="M13" s="1043"/>
      <c r="N13" s="1044" t="s">
        <v>285</v>
      </c>
    </row>
    <row r="14" spans="1:14" ht="39" x14ac:dyDescent="0.25">
      <c r="A14" s="232" t="s">
        <v>367</v>
      </c>
      <c r="B14" s="215" t="str">
        <f t="shared" si="0"/>
        <v>Einsatzkräfte Grundausbildung - Betreuung</v>
      </c>
      <c r="C14" s="216" t="str">
        <f>VLOOKUP(J14,Parameter!$B$12:$C$30,2)</f>
        <v>Routine</v>
      </c>
      <c r="D14" s="216" t="str">
        <f>VLOOKUP(J14,Parameter!$B$12:$F$30,4)</f>
        <v>A</v>
      </c>
      <c r="E14" s="217" t="str">
        <f>VLOOKUP(J14,Parameter!$B$12:$D$30,3)</f>
        <v>Nachweis des Abschlusses der Qualifizierung</v>
      </c>
      <c r="F14" s="217" t="str">
        <f>VLOOKUP(K14,Parameter!$B$31:$F$41,2)</f>
        <v>Empfehlung: die nicht bekanntnen Inhalte (z. B. die Spezifika des Landes-KatS und des DRK-Landesverbandes) sind im Nachgang zur Anerkennung, aber vor einem Einsatz, zu vermitteln.</v>
      </c>
      <c r="G14" s="300" t="s">
        <v>12</v>
      </c>
      <c r="H14" s="286"/>
      <c r="I14" s="1021" t="str">
        <f t="shared" si="1"/>
        <v xml:space="preserve">Weg = A; Blatt = EGAB </v>
      </c>
      <c r="J14" s="1040">
        <v>1</v>
      </c>
      <c r="K14" s="1041">
        <v>1</v>
      </c>
      <c r="L14" s="1042">
        <f t="shared" si="2"/>
        <v>44632</v>
      </c>
      <c r="M14" s="1043" t="s">
        <v>377</v>
      </c>
      <c r="N14" s="1044" t="s">
        <v>285</v>
      </c>
    </row>
    <row r="15" spans="1:14" ht="39" x14ac:dyDescent="0.25">
      <c r="A15" s="232" t="s">
        <v>367</v>
      </c>
      <c r="B15" s="215" t="str">
        <f t="shared" si="0"/>
        <v>Einsatzkräfte Grundausbildung - Einsatz</v>
      </c>
      <c r="C15" s="216" t="str">
        <f>VLOOKUP(J15,Parameter!$B$12:$C$30,2)</f>
        <v>Routine</v>
      </c>
      <c r="D15" s="216" t="str">
        <f>VLOOKUP(J15,Parameter!$B$12:$F$30,4)</f>
        <v>A</v>
      </c>
      <c r="E15" s="217" t="str">
        <f>VLOOKUP(J15,Parameter!$B$12:$D$30,3)</f>
        <v>Nachweis des Abschlusses der Qualifizierung</v>
      </c>
      <c r="F15" s="217" t="str">
        <f>VLOOKUP(K15,Parameter!$B$31:$F$41,2)</f>
        <v>Empfehlung: die nicht bekanntnen Inhalte (z. B. die Spezifika des Landes-KatS und des DRK-Landesverbandes) sind im Nachgang zur Anerkennung, aber vor einem Einsatz, zu vermitteln.</v>
      </c>
      <c r="G15" s="300" t="s">
        <v>14</v>
      </c>
      <c r="H15" s="286"/>
      <c r="I15" s="1021" t="str">
        <f t="shared" si="1"/>
        <v xml:space="preserve">Weg = A; Blatt = EGAE </v>
      </c>
      <c r="J15" s="1040">
        <v>1</v>
      </c>
      <c r="K15" s="1041">
        <v>1</v>
      </c>
      <c r="L15" s="1042">
        <f t="shared" si="2"/>
        <v>44632</v>
      </c>
      <c r="M15" s="1043" t="s">
        <v>377</v>
      </c>
      <c r="N15" s="1044" t="s">
        <v>285</v>
      </c>
    </row>
    <row r="16" spans="1:14" ht="39" x14ac:dyDescent="0.25">
      <c r="A16" s="232" t="s">
        <v>367</v>
      </c>
      <c r="B16" s="215" t="str">
        <f t="shared" si="0"/>
        <v>Einsatzkräfte Grundausbildung - Technik</v>
      </c>
      <c r="C16" s="216" t="str">
        <f>VLOOKUP(J16,Parameter!$B$12:$C$30,2)</f>
        <v>Routine</v>
      </c>
      <c r="D16" s="216" t="str">
        <f>VLOOKUP(J16,Parameter!$B$12:$F$30,4)</f>
        <v>A</v>
      </c>
      <c r="E16" s="217" t="str">
        <f>VLOOKUP(J16,Parameter!$B$12:$D$30,3)</f>
        <v>Nachweis des Abschlusses der Qualifizierung</v>
      </c>
      <c r="F16" s="217" t="str">
        <f>VLOOKUP(K16,Parameter!$B$31:$F$41,2)</f>
        <v>Empfehlung: die nicht bekanntnen Inhalte (z. B. die Spezifika des Landes-KatS und des DRK-Landesverbandes) sind im Nachgang zur Anerkennung, aber vor einem Einsatz, zu vermitteln.</v>
      </c>
      <c r="G16" s="300" t="s">
        <v>18</v>
      </c>
      <c r="H16" s="286"/>
      <c r="I16" s="1021" t="str">
        <f t="shared" si="1"/>
        <v xml:space="preserve">Weg = A; Blatt = EGAT </v>
      </c>
      <c r="J16" s="1040">
        <v>1</v>
      </c>
      <c r="K16" s="1041">
        <v>1</v>
      </c>
      <c r="L16" s="1042">
        <f t="shared" si="2"/>
        <v>44632</v>
      </c>
      <c r="M16" s="1043" t="s">
        <v>377</v>
      </c>
      <c r="N16" s="1044" t="s">
        <v>285</v>
      </c>
    </row>
    <row r="17" spans="1:14" ht="39" x14ac:dyDescent="0.25">
      <c r="A17" s="232" t="s">
        <v>367</v>
      </c>
      <c r="B17" s="215" t="str">
        <f t="shared" si="0"/>
        <v>Fachmodul Feldkoch</v>
      </c>
      <c r="C17" s="216" t="str">
        <f>VLOOKUP(J17,Parameter!$B$12:$C$30,2)</f>
        <v>Routine</v>
      </c>
      <c r="D17" s="216" t="str">
        <f>VLOOKUP(J17,Parameter!$B$12:$F$30,4)</f>
        <v>A</v>
      </c>
      <c r="E17" s="217" t="str">
        <f>VLOOKUP(J17,Parameter!$B$12:$D$30,3)</f>
        <v>Nachweis des Abschlusses der Qualifizierung</v>
      </c>
      <c r="F17" s="217" t="str">
        <f>VLOOKUP(K17,Parameter!$B$31:$F$41,2)</f>
        <v>Empfehlung: die nicht bekanntnen Inhalte (z. B. die Spezifika des Landes-KatS und des DRK-Landesverbandes) sind im Nachgang zur Anerkennung, aber vor einem Einsatz, zu vermitteln.</v>
      </c>
      <c r="G17" s="300" t="s">
        <v>22</v>
      </c>
      <c r="H17" s="286"/>
      <c r="I17" s="1021" t="str">
        <f t="shared" si="1"/>
        <v xml:space="preserve">Weg = A; Blatt = FKo </v>
      </c>
      <c r="J17" s="1040">
        <v>1</v>
      </c>
      <c r="K17" s="1041">
        <v>1</v>
      </c>
      <c r="L17" s="1042">
        <f t="shared" si="2"/>
        <v>44632</v>
      </c>
      <c r="M17" s="1043"/>
      <c r="N17" s="1044" t="s">
        <v>285</v>
      </c>
    </row>
    <row r="18" spans="1:14" ht="39" x14ac:dyDescent="0.25">
      <c r="A18" s="232" t="s">
        <v>366</v>
      </c>
      <c r="B18" s="215" t="str">
        <f t="shared" si="0"/>
        <v>Einsatzkräfte Grundausbildung - Betreuung</v>
      </c>
      <c r="C18" s="216" t="str">
        <f>VLOOKUP(J18,Parameter!$B$12:$C$30,2)</f>
        <v>Routine</v>
      </c>
      <c r="D18" s="216" t="str">
        <f>VLOOKUP(J18,Parameter!$B$12:$F$30,4)</f>
        <v>A</v>
      </c>
      <c r="E18" s="217" t="str">
        <f>VLOOKUP(J18,Parameter!$B$12:$D$30,3)</f>
        <v>Nachweis des Abschlusses der Qualifizierung</v>
      </c>
      <c r="F18" s="217" t="str">
        <f>VLOOKUP(K18,Parameter!$B$31:$F$41,2)</f>
        <v>Empfehlung: die nicht bekanntnen Inhalte (z. B. die Spezifika des Landes-KatS und des DRK-Landesverbandes) sind im Nachgang zur Anerkennung, aber vor einem Einsatz, zu vermitteln.</v>
      </c>
      <c r="G18" s="300" t="s">
        <v>12</v>
      </c>
      <c r="H18" s="286"/>
      <c r="I18" s="1021" t="str">
        <f t="shared" si="1"/>
        <v xml:space="preserve">Weg = A; Blatt = EGAB </v>
      </c>
      <c r="J18" s="1040">
        <v>1</v>
      </c>
      <c r="K18" s="1041">
        <v>1</v>
      </c>
      <c r="L18" s="1042">
        <f t="shared" si="2"/>
        <v>44632</v>
      </c>
      <c r="M18" s="1043"/>
      <c r="N18" s="1044" t="s">
        <v>285</v>
      </c>
    </row>
    <row r="19" spans="1:14" ht="39" x14ac:dyDescent="0.25">
      <c r="A19" s="232" t="s">
        <v>366</v>
      </c>
      <c r="B19" s="215" t="str">
        <f t="shared" si="0"/>
        <v>Einsatzkräfte Grundausbildung - Einsatz</v>
      </c>
      <c r="C19" s="216" t="str">
        <f>VLOOKUP(J19,Parameter!$B$12:$C$30,2)</f>
        <v>Routine</v>
      </c>
      <c r="D19" s="216" t="str">
        <f>VLOOKUP(J19,Parameter!$B$12:$F$30,4)</f>
        <v>A</v>
      </c>
      <c r="E19" s="217" t="str">
        <f>VLOOKUP(J19,Parameter!$B$12:$D$30,3)</f>
        <v>Nachweis des Abschlusses der Qualifizierung</v>
      </c>
      <c r="F19" s="217" t="str">
        <f>VLOOKUP(K19,Parameter!$B$31:$F$41,2)</f>
        <v>Empfehlung: die nicht bekanntnen Inhalte (z. B. die Spezifika des Landes-KatS und des DRK-Landesverbandes) sind im Nachgang zur Anerkennung, aber vor einem Einsatz, zu vermitteln.</v>
      </c>
      <c r="G19" s="300" t="s">
        <v>14</v>
      </c>
      <c r="H19" s="286"/>
      <c r="I19" s="1021" t="str">
        <f t="shared" si="1"/>
        <v xml:space="preserve">Weg = A; Blatt = EGAE </v>
      </c>
      <c r="J19" s="1040">
        <v>1</v>
      </c>
      <c r="K19" s="1041">
        <v>1</v>
      </c>
      <c r="L19" s="1042">
        <f t="shared" si="2"/>
        <v>44632</v>
      </c>
      <c r="M19" s="1043"/>
      <c r="N19" s="1044" t="s">
        <v>285</v>
      </c>
    </row>
    <row r="20" spans="1:14" ht="39" x14ac:dyDescent="0.25">
      <c r="A20" s="232" t="s">
        <v>366</v>
      </c>
      <c r="B20" s="215" t="str">
        <f t="shared" si="0"/>
        <v>Einsatzkräfte Grundausbildung - Technik</v>
      </c>
      <c r="C20" s="216" t="str">
        <f>VLOOKUP(J20,Parameter!$B$12:$C$30,2)</f>
        <v>Routine</v>
      </c>
      <c r="D20" s="216" t="str">
        <f>VLOOKUP(J20,Parameter!$B$12:$F$30,4)</f>
        <v>A</v>
      </c>
      <c r="E20" s="217" t="str">
        <f>VLOOKUP(J20,Parameter!$B$12:$D$30,3)</f>
        <v>Nachweis des Abschlusses der Qualifizierung</v>
      </c>
      <c r="F20" s="217" t="str">
        <f>VLOOKUP(K20,Parameter!$B$31:$F$41,2)</f>
        <v>Empfehlung: die nicht bekanntnen Inhalte (z. B. die Spezifika des Landes-KatS und des DRK-Landesverbandes) sind im Nachgang zur Anerkennung, aber vor einem Einsatz, zu vermitteln.</v>
      </c>
      <c r="G20" s="300" t="s">
        <v>18</v>
      </c>
      <c r="H20" s="286"/>
      <c r="I20" s="1021" t="str">
        <f t="shared" si="1"/>
        <v xml:space="preserve">Weg = A; Blatt = EGAT </v>
      </c>
      <c r="J20" s="1040">
        <v>1</v>
      </c>
      <c r="K20" s="1041">
        <v>1</v>
      </c>
      <c r="L20" s="1042">
        <f t="shared" si="2"/>
        <v>44632</v>
      </c>
      <c r="M20" s="1043"/>
      <c r="N20" s="1044" t="s">
        <v>285</v>
      </c>
    </row>
    <row r="21" spans="1:14" ht="39" x14ac:dyDescent="0.25">
      <c r="A21" s="232" t="s">
        <v>368</v>
      </c>
      <c r="B21" s="215" t="str">
        <f t="shared" si="0"/>
        <v>Einsatzkräfte Grundausbildung - Betreuung</v>
      </c>
      <c r="C21" s="216" t="str">
        <f>VLOOKUP(J21,Parameter!$B$12:$C$30,2)</f>
        <v>Routine</v>
      </c>
      <c r="D21" s="216" t="str">
        <f>VLOOKUP(J21,Parameter!$B$12:$F$30,4)</f>
        <v>A</v>
      </c>
      <c r="E21" s="217" t="str">
        <f>VLOOKUP(J21,Parameter!$B$12:$D$30,3)</f>
        <v>Nachweis des Abschlusses der Qualifizierung</v>
      </c>
      <c r="F21" s="217" t="str">
        <f>VLOOKUP(K21,Parameter!$B$31:$F$41,2)</f>
        <v>Empfehlung: die nicht bekanntnen Inhalte (z. B. die Spezifika des Landes-KatS und des DRK-Landesverbandes) sind im Nachgang zur Anerkennung, aber vor einem Einsatz, zu vermitteln.</v>
      </c>
      <c r="G21" s="300" t="s">
        <v>12</v>
      </c>
      <c r="H21" s="286"/>
      <c r="I21" s="1021" t="str">
        <f t="shared" si="1"/>
        <v xml:space="preserve">Weg = A; Blatt = EGAB </v>
      </c>
      <c r="J21" s="1040">
        <v>1</v>
      </c>
      <c r="K21" s="1041">
        <v>1</v>
      </c>
      <c r="L21" s="1042">
        <f t="shared" si="2"/>
        <v>44632</v>
      </c>
      <c r="M21" s="1043" t="s">
        <v>377</v>
      </c>
      <c r="N21" s="1044" t="s">
        <v>285</v>
      </c>
    </row>
    <row r="22" spans="1:14" ht="39" x14ac:dyDescent="0.25">
      <c r="A22" s="232" t="s">
        <v>368</v>
      </c>
      <c r="B22" s="215" t="str">
        <f t="shared" si="0"/>
        <v>Einsatzkräfte Grundausbildung - Einsatz</v>
      </c>
      <c r="C22" s="216" t="str">
        <f>VLOOKUP(J22,Parameter!$B$12:$C$30,2)</f>
        <v>Routine</v>
      </c>
      <c r="D22" s="216" t="str">
        <f>VLOOKUP(J22,Parameter!$B$12:$F$30,4)</f>
        <v>A</v>
      </c>
      <c r="E22" s="217" t="str">
        <f>VLOOKUP(J22,Parameter!$B$12:$D$30,3)</f>
        <v>Nachweis des Abschlusses der Qualifizierung</v>
      </c>
      <c r="F22" s="217" t="str">
        <f>VLOOKUP(K22,Parameter!$B$31:$F$41,2)</f>
        <v>Empfehlung: die nicht bekanntnen Inhalte (z. B. die Spezifika des Landes-KatS und des DRK-Landesverbandes) sind im Nachgang zur Anerkennung, aber vor einem Einsatz, zu vermitteln.</v>
      </c>
      <c r="G22" s="300" t="s">
        <v>14</v>
      </c>
      <c r="H22" s="286"/>
      <c r="I22" s="1021" t="str">
        <f t="shared" si="1"/>
        <v xml:space="preserve">Weg = A; Blatt = EGAE </v>
      </c>
      <c r="J22" s="1040">
        <v>1</v>
      </c>
      <c r="K22" s="1041">
        <v>1</v>
      </c>
      <c r="L22" s="1042">
        <f t="shared" si="2"/>
        <v>44632</v>
      </c>
      <c r="M22" s="1043" t="s">
        <v>377</v>
      </c>
      <c r="N22" s="1044" t="s">
        <v>285</v>
      </c>
    </row>
    <row r="23" spans="1:14" ht="39" x14ac:dyDescent="0.25">
      <c r="A23" s="232" t="s">
        <v>368</v>
      </c>
      <c r="B23" s="215" t="str">
        <f t="shared" si="0"/>
        <v>Einsatzkräfte Grundausbildung - Technik</v>
      </c>
      <c r="C23" s="216" t="str">
        <f>VLOOKUP(J23,Parameter!$B$12:$C$30,2)</f>
        <v>Routine</v>
      </c>
      <c r="D23" s="216" t="str">
        <f>VLOOKUP(J23,Parameter!$B$12:$F$30,4)</f>
        <v>A</v>
      </c>
      <c r="E23" s="217" t="str">
        <f>VLOOKUP(J23,Parameter!$B$12:$D$30,3)</f>
        <v>Nachweis des Abschlusses der Qualifizierung</v>
      </c>
      <c r="F23" s="217" t="str">
        <f>VLOOKUP(K23,Parameter!$B$31:$F$41,2)</f>
        <v>Empfehlung: die nicht bekanntnen Inhalte (z. B. die Spezifika des Landes-KatS und des DRK-Landesverbandes) sind im Nachgang zur Anerkennung, aber vor einem Einsatz, zu vermitteln.</v>
      </c>
      <c r="G23" s="300" t="s">
        <v>18</v>
      </c>
      <c r="H23" s="286"/>
      <c r="I23" s="1021" t="str">
        <f t="shared" si="1"/>
        <v xml:space="preserve">Weg = A; Blatt = EGAT </v>
      </c>
      <c r="J23" s="1040">
        <v>1</v>
      </c>
      <c r="K23" s="1041">
        <v>1</v>
      </c>
      <c r="L23" s="1042">
        <f t="shared" si="2"/>
        <v>44632</v>
      </c>
      <c r="M23" s="1043" t="s">
        <v>377</v>
      </c>
      <c r="N23" s="1044" t="s">
        <v>285</v>
      </c>
    </row>
    <row r="24" spans="1:14" ht="39" x14ac:dyDescent="0.25">
      <c r="A24" s="232" t="s">
        <v>196</v>
      </c>
      <c r="B24" s="215" t="str">
        <f t="shared" si="0"/>
        <v>Einsatzkräfte Grundausbildung - SAN</v>
      </c>
      <c r="C24" s="216" t="str">
        <f>VLOOKUP(J24,Parameter!$B$12:$C$30,2)</f>
        <v>Routine</v>
      </c>
      <c r="D24" s="216" t="str">
        <f>VLOOKUP(J24,Parameter!$B$12:$F$30,4)</f>
        <v>A</v>
      </c>
      <c r="E24" s="217" t="str">
        <f>VLOOKUP(J24,Parameter!$B$12:$D$30,3)</f>
        <v>Nachweis des Abschlusses der Qualifizierung</v>
      </c>
      <c r="F24" s="217" t="str">
        <f>VLOOKUP(K24,Parameter!$B$31:$F$41,2)</f>
        <v>Empfehlung: die nicht bekanntnen Inhalte (z. B. die Spezifika des Landes-KatS und des DRK-Landesverbandes) sind im Nachgang zur Anerkennung, aber vor einem Einsatz, zu vermitteln.</v>
      </c>
      <c r="G24" s="300" t="s">
        <v>16</v>
      </c>
      <c r="H24" s="286"/>
      <c r="I24" s="1021" t="str">
        <f t="shared" si="1"/>
        <v xml:space="preserve">Weg = A; Blatt = EGAS </v>
      </c>
      <c r="J24" s="1040">
        <v>1</v>
      </c>
      <c r="K24" s="1041">
        <v>1</v>
      </c>
      <c r="L24" s="1042">
        <f t="shared" si="2"/>
        <v>46095</v>
      </c>
      <c r="M24" s="1043"/>
      <c r="N24" s="1044" t="s">
        <v>285</v>
      </c>
    </row>
    <row r="25" spans="1:14" ht="39" x14ac:dyDescent="0.25">
      <c r="A25" s="232" t="s">
        <v>196</v>
      </c>
      <c r="B25" s="215" t="str">
        <f t="shared" si="0"/>
        <v>Sanitätslehrgang</v>
      </c>
      <c r="C25" s="216" t="str">
        <f>VLOOKUP(J25,Parameter!$B$12:$C$30,2)</f>
        <v>Routine</v>
      </c>
      <c r="D25" s="216" t="str">
        <f>VLOOKUP(J25,Parameter!$B$12:$F$30,4)</f>
        <v>A</v>
      </c>
      <c r="E25" s="217" t="str">
        <f>VLOOKUP(J25,Parameter!$B$12:$D$30,3)</f>
        <v>Nachweis des Abschlusses der Qualifizierung</v>
      </c>
      <c r="F25" s="217" t="str">
        <f>VLOOKUP(K25,Parameter!$B$31:$F$41,2)</f>
        <v>Empfehlung: die nicht bekanntnen Inhalte (z. B. die Spezifika des Landes-KatS und des DRK-Landesverbandes) sind im Nachgang zur Anerkennung, aber vor einem Einsatz, zu vermitteln.</v>
      </c>
      <c r="G25" s="1052" t="s">
        <v>50</v>
      </c>
      <c r="H25" s="286"/>
      <c r="I25" s="1021" t="str">
        <f t="shared" si="1"/>
        <v xml:space="preserve">Weg = A; Blatt = SLG </v>
      </c>
      <c r="J25" s="1040">
        <v>1</v>
      </c>
      <c r="K25" s="1041">
        <v>1</v>
      </c>
      <c r="L25" s="1042">
        <f t="shared" si="2"/>
        <v>46095</v>
      </c>
      <c r="M25" s="1043"/>
      <c r="N25" s="1044" t="s">
        <v>285</v>
      </c>
    </row>
    <row r="26" spans="1:14" ht="39" x14ac:dyDescent="0.25">
      <c r="A26" s="232" t="s">
        <v>369</v>
      </c>
      <c r="B26" s="215" t="str">
        <f t="shared" si="0"/>
        <v>Einsatzkräfte Grundausbildung - Betreuung</v>
      </c>
      <c r="C26" s="216" t="str">
        <f>VLOOKUP(J26,Parameter!$B$12:$C$30,2)</f>
        <v>Routine</v>
      </c>
      <c r="D26" s="216" t="str">
        <f>VLOOKUP(J26,Parameter!$B$12:$F$30,4)</f>
        <v>A</v>
      </c>
      <c r="E26" s="217" t="str">
        <f>VLOOKUP(J26,Parameter!$B$12:$D$30,3)</f>
        <v>Nachweis des Abschlusses der Qualifizierung</v>
      </c>
      <c r="F26" s="217" t="str">
        <f>VLOOKUP(K26,Parameter!$B$31:$F$41,2)</f>
        <v>Empfehlung: die nicht bekanntnen Inhalte (z. B. die Spezifika des Landes-KatS und des DRK-Landesverbandes) sind im Nachgang zur Anerkennung, aber vor einem Einsatz, zu vermitteln.</v>
      </c>
      <c r="G26" s="300" t="s">
        <v>12</v>
      </c>
      <c r="H26" s="286"/>
      <c r="I26" s="1021" t="str">
        <f t="shared" si="1"/>
        <v xml:space="preserve">Weg = A; Blatt = EGAB </v>
      </c>
      <c r="J26" s="1040">
        <v>1</v>
      </c>
      <c r="K26" s="1041">
        <v>1</v>
      </c>
      <c r="L26" s="1042">
        <f t="shared" si="2"/>
        <v>44632</v>
      </c>
      <c r="M26" s="1043" t="s">
        <v>377</v>
      </c>
      <c r="N26" s="1044" t="s">
        <v>285</v>
      </c>
    </row>
    <row r="27" spans="1:14" ht="39" x14ac:dyDescent="0.25">
      <c r="A27" s="232" t="s">
        <v>369</v>
      </c>
      <c r="B27" s="215" t="str">
        <f t="shared" si="0"/>
        <v>Einsatzkräfte Grundausbildung - Einsatz</v>
      </c>
      <c r="C27" s="216" t="str">
        <f>VLOOKUP(J27,Parameter!$B$12:$C$30,2)</f>
        <v>Routine</v>
      </c>
      <c r="D27" s="216" t="str">
        <f>VLOOKUP(J27,Parameter!$B$12:$F$30,4)</f>
        <v>A</v>
      </c>
      <c r="E27" s="217" t="str">
        <f>VLOOKUP(J27,Parameter!$B$12:$D$30,3)</f>
        <v>Nachweis des Abschlusses der Qualifizierung</v>
      </c>
      <c r="F27" s="217" t="str">
        <f>VLOOKUP(K27,Parameter!$B$31:$F$41,2)</f>
        <v>Empfehlung: die nicht bekanntnen Inhalte (z. B. die Spezifika des Landes-KatS und des DRK-Landesverbandes) sind im Nachgang zur Anerkennung, aber vor einem Einsatz, zu vermitteln.</v>
      </c>
      <c r="G27" s="300" t="s">
        <v>14</v>
      </c>
      <c r="H27" s="286"/>
      <c r="I27" s="1021" t="str">
        <f t="shared" si="1"/>
        <v xml:space="preserve">Weg = A; Blatt = EGAE </v>
      </c>
      <c r="J27" s="1040">
        <v>1</v>
      </c>
      <c r="K27" s="1041">
        <v>1</v>
      </c>
      <c r="L27" s="1042">
        <f t="shared" si="2"/>
        <v>44632</v>
      </c>
      <c r="M27" s="1043" t="s">
        <v>377</v>
      </c>
      <c r="N27" s="1044" t="s">
        <v>285</v>
      </c>
    </row>
    <row r="28" spans="1:14" ht="39" x14ac:dyDescent="0.25">
      <c r="A28" s="232" t="s">
        <v>369</v>
      </c>
      <c r="B28" s="215" t="str">
        <f t="shared" si="0"/>
        <v>Einsatzkräfte Grundausbildung - Technik</v>
      </c>
      <c r="C28" s="216" t="str">
        <f>VLOOKUP(J28,Parameter!$B$12:$C$30,2)</f>
        <v>Routine</v>
      </c>
      <c r="D28" s="216" t="str">
        <f>VLOOKUP(J28,Parameter!$B$12:$F$30,4)</f>
        <v>A</v>
      </c>
      <c r="E28" s="217" t="str">
        <f>VLOOKUP(J28,Parameter!$B$12:$D$30,3)</f>
        <v>Nachweis des Abschlusses der Qualifizierung</v>
      </c>
      <c r="F28" s="217" t="str">
        <f>VLOOKUP(K28,Parameter!$B$31:$F$41,2)</f>
        <v>Empfehlung: die nicht bekanntnen Inhalte (z. B. die Spezifika des Landes-KatS und des DRK-Landesverbandes) sind im Nachgang zur Anerkennung, aber vor einem Einsatz, zu vermitteln.</v>
      </c>
      <c r="G28" s="300" t="s">
        <v>18</v>
      </c>
      <c r="H28" s="286"/>
      <c r="I28" s="1021" t="str">
        <f t="shared" si="1"/>
        <v xml:space="preserve">Weg = A; Blatt = EGAT </v>
      </c>
      <c r="J28" s="1040">
        <v>1</v>
      </c>
      <c r="K28" s="1041">
        <v>1</v>
      </c>
      <c r="L28" s="1042">
        <f t="shared" si="2"/>
        <v>44632</v>
      </c>
      <c r="M28" s="1043" t="s">
        <v>377</v>
      </c>
      <c r="N28" s="1044" t="s">
        <v>285</v>
      </c>
    </row>
    <row r="29" spans="1:14" ht="39" x14ac:dyDescent="0.25">
      <c r="A29" s="232" t="s">
        <v>200</v>
      </c>
      <c r="B29" s="215" t="str">
        <f t="shared" si="0"/>
        <v>Einsatzkräfte Grundausbildung - Betreuung</v>
      </c>
      <c r="C29" s="216" t="str">
        <f>VLOOKUP(J29,Parameter!$B$12:$C$30,2)</f>
        <v>Routine</v>
      </c>
      <c r="D29" s="216" t="str">
        <f>VLOOKUP(J29,Parameter!$B$12:$F$30,4)</f>
        <v>A</v>
      </c>
      <c r="E29" s="217" t="str">
        <f>VLOOKUP(J29,Parameter!$B$12:$D$30,3)</f>
        <v>Nachweis des Abschlusses der Qualifizierung</v>
      </c>
      <c r="F29" s="217" t="str">
        <f>VLOOKUP(K29,Parameter!$B$31:$F$41,2)</f>
        <v>Empfehlung: die nicht bekanntnen Inhalte (z. B. die Spezifika des Landes-KatS und des DRK-Landesverbandes) sind im Nachgang zur Anerkennung, aber vor einem Einsatz, zu vermitteln.</v>
      </c>
      <c r="G29" s="300" t="s">
        <v>12</v>
      </c>
      <c r="H29" s="286"/>
      <c r="I29" s="1021" t="str">
        <f t="shared" si="1"/>
        <v xml:space="preserve">Weg = A; Blatt = EGAB </v>
      </c>
      <c r="J29" s="1040">
        <v>1</v>
      </c>
      <c r="K29" s="1041">
        <v>1</v>
      </c>
      <c r="L29" s="1042">
        <f t="shared" si="2"/>
        <v>44632</v>
      </c>
      <c r="M29" s="1043" t="s">
        <v>377</v>
      </c>
      <c r="N29" s="1044" t="s">
        <v>285</v>
      </c>
    </row>
    <row r="30" spans="1:14" ht="39" x14ac:dyDescent="0.25">
      <c r="A30" s="232" t="s">
        <v>200</v>
      </c>
      <c r="B30" s="215" t="str">
        <f t="shared" si="0"/>
        <v>Einsatzkräfte Grundausbildung - Einsatz</v>
      </c>
      <c r="C30" s="216" t="str">
        <f>VLOOKUP(J30,Parameter!$B$12:$C$30,2)</f>
        <v>Routine</v>
      </c>
      <c r="D30" s="216" t="str">
        <f>VLOOKUP(J30,Parameter!$B$12:$F$30,4)</f>
        <v>A</v>
      </c>
      <c r="E30" s="217" t="str">
        <f>VLOOKUP(J30,Parameter!$B$12:$D$30,3)</f>
        <v>Nachweis des Abschlusses der Qualifizierung</v>
      </c>
      <c r="F30" s="217" t="str">
        <f>VLOOKUP(K30,Parameter!$B$31:$F$41,2)</f>
        <v>Empfehlung: die nicht bekanntnen Inhalte (z. B. die Spezifika des Landes-KatS und des DRK-Landesverbandes) sind im Nachgang zur Anerkennung, aber vor einem Einsatz, zu vermitteln.</v>
      </c>
      <c r="G30" s="300" t="s">
        <v>14</v>
      </c>
      <c r="H30" s="286"/>
      <c r="I30" s="1021" t="str">
        <f t="shared" si="1"/>
        <v xml:space="preserve">Weg = A; Blatt = EGAE </v>
      </c>
      <c r="J30" s="1040">
        <v>1</v>
      </c>
      <c r="K30" s="1041">
        <v>1</v>
      </c>
      <c r="L30" s="1042">
        <f t="shared" si="2"/>
        <v>44632</v>
      </c>
      <c r="M30" s="1043" t="s">
        <v>377</v>
      </c>
      <c r="N30" s="1044" t="s">
        <v>285</v>
      </c>
    </row>
    <row r="31" spans="1:14" ht="39" x14ac:dyDescent="0.25">
      <c r="A31" s="232" t="s">
        <v>200</v>
      </c>
      <c r="B31" s="215" t="str">
        <f t="shared" si="0"/>
        <v>Einsatzkräfte Grundausbildung - Technik</v>
      </c>
      <c r="C31" s="216" t="str">
        <f>VLOOKUP(J31,Parameter!$B$12:$C$30,2)</f>
        <v>Routine</v>
      </c>
      <c r="D31" s="216" t="str">
        <f>VLOOKUP(J31,Parameter!$B$12:$F$30,4)</f>
        <v>A</v>
      </c>
      <c r="E31" s="217" t="str">
        <f>VLOOKUP(J31,Parameter!$B$12:$D$30,3)</f>
        <v>Nachweis des Abschlusses der Qualifizierung</v>
      </c>
      <c r="F31" s="217" t="str">
        <f>VLOOKUP(K31,Parameter!$B$31:$F$41,2)</f>
        <v>Empfehlung: die nicht bekanntnen Inhalte (z. B. die Spezifika des Landes-KatS und des DRK-Landesverbandes) sind im Nachgang zur Anerkennung, aber vor einem Einsatz, zu vermitteln.</v>
      </c>
      <c r="G31" s="300" t="s">
        <v>18</v>
      </c>
      <c r="H31" s="286"/>
      <c r="I31" s="1021" t="str">
        <f t="shared" si="1"/>
        <v xml:space="preserve">Weg = A; Blatt = EGAT </v>
      </c>
      <c r="J31" s="1040">
        <v>1</v>
      </c>
      <c r="K31" s="1041">
        <v>1</v>
      </c>
      <c r="L31" s="1042">
        <f t="shared" si="2"/>
        <v>44632</v>
      </c>
      <c r="M31" s="1043" t="s">
        <v>377</v>
      </c>
      <c r="N31" s="1044" t="s">
        <v>285</v>
      </c>
    </row>
    <row r="32" spans="1:14" ht="39" x14ac:dyDescent="0.25">
      <c r="A32" s="232" t="s">
        <v>200</v>
      </c>
      <c r="B32" s="215" t="str">
        <f t="shared" si="0"/>
        <v>Fachmodul Verpflegung</v>
      </c>
      <c r="C32" s="216" t="str">
        <f>VLOOKUP(J32,Parameter!$B$12:$C$30,2)</f>
        <v>Routine</v>
      </c>
      <c r="D32" s="216" t="str">
        <f>VLOOKUP(J32,Parameter!$B$12:$F$30,4)</f>
        <v>A</v>
      </c>
      <c r="E32" s="217" t="str">
        <f>VLOOKUP(J32,Parameter!$B$12:$D$30,3)</f>
        <v>Nachweis des Abschlusses der Qualifizierung</v>
      </c>
      <c r="F32" s="217" t="str">
        <f>VLOOKUP(K32,Parameter!$B$31:$F$41,2)</f>
        <v>Empfehlung: die nicht bekanntnen Inhalte (z. B. die Spezifika des Landes-KatS und des DRK-Landesverbandes) sind im Nachgang zur Anerkennung, aber vor einem Einsatz, zu vermitteln.</v>
      </c>
      <c r="G32" s="1052" t="s">
        <v>63</v>
      </c>
      <c r="H32" s="286"/>
      <c r="I32" s="1021" t="str">
        <f t="shared" si="1"/>
        <v xml:space="preserve">Weg = A; Blatt = Verpfl </v>
      </c>
      <c r="J32" s="1040">
        <v>1</v>
      </c>
      <c r="K32" s="1041">
        <v>1</v>
      </c>
      <c r="L32" s="1042">
        <f t="shared" si="2"/>
        <v>44632</v>
      </c>
      <c r="M32" s="1043"/>
      <c r="N32" s="1044" t="s">
        <v>285</v>
      </c>
    </row>
    <row r="33" spans="1:14" ht="39" x14ac:dyDescent="0.25">
      <c r="A33" s="232" t="s">
        <v>191</v>
      </c>
      <c r="B33" s="215" t="str">
        <f t="shared" si="0"/>
        <v>Personenauskunft Grundausbildung</v>
      </c>
      <c r="C33" s="216" t="str">
        <f>VLOOKUP(J33,Parameter!$B$12:$C$30,2)</f>
        <v>Routine</v>
      </c>
      <c r="D33" s="216" t="str">
        <f>VLOOKUP(J33,Parameter!$B$12:$F$30,4)</f>
        <v>A</v>
      </c>
      <c r="E33" s="217" t="str">
        <f>VLOOKUP(J33,Parameter!$B$12:$D$30,3)</f>
        <v>Nachweis des Abschlusses der Qualifizierung</v>
      </c>
      <c r="F33" s="217" t="str">
        <f>VLOOKUP(K33,Parameter!$B$31:$F$41,2)</f>
        <v>Empfehlung: die nicht bekanntnen Inhalte (z. B. die Spezifika des Landes-KatS und des DRK-Landesverbandes) sind im Nachgang zur Anerkennung, aber vor einem Einsatz, zu vermitteln.</v>
      </c>
      <c r="G33" s="300" t="s">
        <v>35</v>
      </c>
      <c r="H33" s="286"/>
      <c r="I33" s="1021" t="str">
        <f t="shared" si="1"/>
        <v xml:space="preserve">Weg = A; Blatt = PAStG </v>
      </c>
      <c r="J33" s="1040">
        <v>1</v>
      </c>
      <c r="K33" s="1041">
        <v>1</v>
      </c>
      <c r="L33" s="1042">
        <f t="shared" si="2"/>
        <v>45732</v>
      </c>
      <c r="M33" s="1043"/>
      <c r="N33" s="1044" t="s">
        <v>285</v>
      </c>
    </row>
    <row r="34" spans="1:14" ht="39" x14ac:dyDescent="0.25">
      <c r="A34" s="240" t="s">
        <v>190</v>
      </c>
      <c r="B34" s="215" t="str">
        <f t="shared" si="0"/>
        <v>Personenauskunft Fachausbildung</v>
      </c>
      <c r="C34" s="216" t="str">
        <f>VLOOKUP(J34,Parameter!$B$12:$C$30,2)</f>
        <v>Standart</v>
      </c>
      <c r="D34" s="216" t="str">
        <f>VLOOKUP(J34,Parameter!$B$12:$F$30,4)</f>
        <v>A</v>
      </c>
      <c r="E34" s="217" t="str">
        <f>VLOOKUP(J34,Parameter!$B$12:$D$30,3)</f>
        <v>Nachweis des Inhaltes und des Abschlusses der Qualifizierung</v>
      </c>
      <c r="F34" s="217" t="str">
        <f>VLOOKUP(K34,Parameter!$B$31:$F$41,2)</f>
        <v>Empfehlung: die nicht bekanntnen Inhalte (z. B. die Spezifika des Landes-KatS und des DRK-Landesverbandes) sind im Nachgang zur Anerkennung, aber vor einem Einsatz, zu vermitteln.</v>
      </c>
      <c r="G34" s="300" t="s">
        <v>32</v>
      </c>
      <c r="H34" s="286"/>
      <c r="I34" s="1021" t="str">
        <f t="shared" si="1"/>
        <v xml:space="preserve">Weg = A; Blatt = PAStF </v>
      </c>
      <c r="J34" s="1040">
        <v>3</v>
      </c>
      <c r="K34" s="1041">
        <v>1</v>
      </c>
      <c r="L34" s="1042">
        <f t="shared" si="2"/>
        <v>45732</v>
      </c>
      <c r="M34" s="1043"/>
      <c r="N34" s="1044" t="s">
        <v>285</v>
      </c>
    </row>
    <row r="35" spans="1:14" ht="39" x14ac:dyDescent="0.25">
      <c r="A35" s="232" t="s">
        <v>190</v>
      </c>
      <c r="B35" s="215" t="str">
        <f t="shared" si="0"/>
        <v>Personenauskunft Grundausbildung</v>
      </c>
      <c r="C35" s="216" t="str">
        <f>VLOOKUP(J35,Parameter!$B$12:$C$30,2)</f>
        <v>Standart</v>
      </c>
      <c r="D35" s="216" t="str">
        <f>VLOOKUP(J35,Parameter!$B$12:$F$30,4)</f>
        <v>A</v>
      </c>
      <c r="E35" s="217" t="str">
        <f>VLOOKUP(J35,Parameter!$B$12:$D$30,3)</f>
        <v>Nachweis des Inhaltes und des Abschlusses der Qualifizierung</v>
      </c>
      <c r="F35" s="217" t="str">
        <f>VLOOKUP(K35,Parameter!$B$31:$F$41,2)</f>
        <v>Empfehlung: die nicht bekanntnen Inhalte (z. B. die Spezifika des Landes-KatS und des DRK-Landesverbandes) sind im Nachgang zur Anerkennung, aber vor einem Einsatz, zu vermitteln.</v>
      </c>
      <c r="G35" s="300" t="s">
        <v>35</v>
      </c>
      <c r="H35" s="286"/>
      <c r="I35" s="1021" t="str">
        <f t="shared" si="1"/>
        <v xml:space="preserve">Weg = A; Blatt = PAStG </v>
      </c>
      <c r="J35" s="1040">
        <v>3</v>
      </c>
      <c r="K35" s="1041">
        <v>1</v>
      </c>
      <c r="L35" s="1042">
        <f t="shared" si="2"/>
        <v>45732</v>
      </c>
      <c r="M35" s="1043"/>
      <c r="N35" s="1044" t="s">
        <v>285</v>
      </c>
    </row>
    <row r="36" spans="1:14" ht="39" customHeight="1" x14ac:dyDescent="0.25">
      <c r="A36" s="232" t="s">
        <v>349</v>
      </c>
      <c r="B36" s="215" t="str">
        <f t="shared" si="0"/>
        <v>Erste Hilfe</v>
      </c>
      <c r="C36" s="216" t="str">
        <f>VLOOKUP(J36,Parameter!$B$12:$C$30,2)</f>
        <v>Routine</v>
      </c>
      <c r="D36" s="216" t="str">
        <f>VLOOKUP(J36,Parameter!$B$12:$F$30,4)</f>
        <v>A</v>
      </c>
      <c r="E36" s="217" t="str">
        <f>VLOOKUP(J36,Parameter!$B$12:$D$30,3)</f>
        <v>Nachweis des Abschlusses der Qualifizierung</v>
      </c>
      <c r="F36" s="217" t="str">
        <f>VLOOKUP(K36,Parameter!$B$31:$F$41,2)</f>
        <v>Keine Auflagen, da bundeseinheitliche Durchführungsvorgabe</v>
      </c>
      <c r="G36" s="300" t="s">
        <v>347</v>
      </c>
      <c r="H36" s="286"/>
      <c r="I36" s="1021" t="str">
        <f t="shared" si="1"/>
        <v xml:space="preserve">Weg = A; Blatt = EH </v>
      </c>
      <c r="J36" s="1040">
        <v>1</v>
      </c>
      <c r="K36" s="1041">
        <v>10</v>
      </c>
      <c r="L36" s="1042">
        <f t="shared" si="2"/>
        <v>46095</v>
      </c>
      <c r="M36" s="1043"/>
      <c r="N36" s="1044" t="s">
        <v>285</v>
      </c>
    </row>
    <row r="37" spans="1:14" ht="39" customHeight="1" x14ac:dyDescent="0.25">
      <c r="A37" s="232" t="s">
        <v>269</v>
      </c>
      <c r="B37" s="215" t="str">
        <f t="shared" si="0"/>
        <v>Erwachsenengerechte Unterrichts Gestaltung</v>
      </c>
      <c r="C37" s="216" t="str">
        <f>VLOOKUP(J37,Parameter!$B$12:$C$30,2)</f>
        <v>Standart</v>
      </c>
      <c r="D37" s="216" t="str">
        <f>VLOOKUP(J37,Parameter!$B$12:$F$30,4)</f>
        <v>A</v>
      </c>
      <c r="E37" s="217" t="str">
        <f>VLOOKUP(J37,Parameter!$B$12:$D$30,3)</f>
        <v>Nachweis des Inhaltes und des Abschlusses der Qualifizierung</v>
      </c>
      <c r="F37" s="217" t="str">
        <f>VLOOKUP(K37,Parameter!$B$31:$F$41,2)</f>
        <v>Empfehlung: die nicht bekanntnen Inhalte (z. B. die Spezifika des Landes-KatS und des DRK-Landesverbandes) sind im Nachgang zur Anerkennung, aber vor einem Einsatz, zu vermitteln.</v>
      </c>
      <c r="G37" s="300" t="s">
        <v>20</v>
      </c>
      <c r="H37" s="286"/>
      <c r="I37" s="1021" t="str">
        <f t="shared" si="1"/>
        <v xml:space="preserve">Weg = A; Blatt = EgUG </v>
      </c>
      <c r="J37" s="1040">
        <v>3</v>
      </c>
      <c r="K37" s="1041">
        <v>1</v>
      </c>
      <c r="L37" s="1042">
        <f t="shared" si="2"/>
        <v>46095</v>
      </c>
      <c r="M37" s="1043"/>
      <c r="N37" s="1044" t="s">
        <v>285</v>
      </c>
    </row>
    <row r="38" spans="1:14" ht="39" x14ac:dyDescent="0.25">
      <c r="A38" s="232" t="s">
        <v>363</v>
      </c>
      <c r="B38" s="215" t="str">
        <f t="shared" si="0"/>
        <v>Rotkreuz Einführungsseminar</v>
      </c>
      <c r="C38" s="216" t="str">
        <f>VLOOKUP(J38,Parameter!$B$12:$C$30,2)</f>
        <v>Routine</v>
      </c>
      <c r="D38" s="216" t="str">
        <f>VLOOKUP(J38,Parameter!$B$12:$F$30,4)</f>
        <v>A</v>
      </c>
      <c r="E38" s="217" t="str">
        <f>VLOOKUP(J38,Parameter!$B$12:$D$30,3)</f>
        <v>Nachweis des Abschlusses der Qualifizierung</v>
      </c>
      <c r="F38" s="217" t="str">
        <f>VLOOKUP(K38,Parameter!$B$31:$F$41,2)</f>
        <v>Keine Auflagen, da bundeseinheitliche Durchführungsvorgabe</v>
      </c>
      <c r="G38" s="1052" t="s">
        <v>343</v>
      </c>
      <c r="H38" s="286"/>
      <c r="I38" s="1021" t="str">
        <f t="shared" si="1"/>
        <v xml:space="preserve">Weg = A; Blatt = RKE </v>
      </c>
      <c r="J38" s="1040">
        <v>1</v>
      </c>
      <c r="K38" s="1041">
        <v>10</v>
      </c>
      <c r="L38" s="1042">
        <f t="shared" si="2"/>
        <v>46095</v>
      </c>
      <c r="M38" s="1043"/>
      <c r="N38" s="1044" t="s">
        <v>285</v>
      </c>
    </row>
    <row r="39" spans="1:14" ht="39" x14ac:dyDescent="0.25">
      <c r="A39" s="232" t="s">
        <v>82</v>
      </c>
      <c r="B39" s="215" t="str">
        <f t="shared" si="0"/>
        <v>Grundmodul Betreuungsdienst</v>
      </c>
      <c r="C39" s="216" t="str">
        <f>VLOOKUP(J39,Parameter!$B$12:$C$30,2)</f>
        <v>Auflagen</v>
      </c>
      <c r="D39" s="216" t="str">
        <f>VLOOKUP(J39,Parameter!$B$12:$F$30,4)</f>
        <v>B</v>
      </c>
      <c r="E39" s="217" t="str">
        <f>VLOOKUP(J39,Parameter!$B$12:$D$30,3)</f>
        <v>Nachweis des Inhaltes und des Abschlusses der Qualifizierung</v>
      </c>
      <c r="F39" s="217" t="str">
        <f>VLOOKUP(K39,Parameter!$B$31:$F$41,2)</f>
        <v>Sofern der im o.g. Curriculum beschriebene Mindestinhalt erfüllt wurde, mit der Auflage der Vermittlung der Spezifika des Landes-KatS und des DRK-Landesverbandes; sowie ggf. einer Prüfung.</v>
      </c>
      <c r="G39" s="300" t="s">
        <v>7</v>
      </c>
      <c r="H39" s="286"/>
      <c r="I39" s="1021" t="str">
        <f t="shared" si="1"/>
        <v xml:space="preserve">Weg = B; Blatt = BGM </v>
      </c>
      <c r="J39" s="1040">
        <v>4</v>
      </c>
      <c r="K39" s="1041">
        <v>4</v>
      </c>
      <c r="L39" s="1042">
        <f t="shared" si="2"/>
        <v>44632</v>
      </c>
      <c r="M39" s="1043" t="s">
        <v>373</v>
      </c>
      <c r="N39" s="1044" t="s">
        <v>285</v>
      </c>
    </row>
    <row r="40" spans="1:14" ht="39" x14ac:dyDescent="0.25">
      <c r="A40" s="232" t="s">
        <v>82</v>
      </c>
      <c r="B40" s="215" t="str">
        <f t="shared" si="0"/>
        <v>Modul Pflegeunterstützung</v>
      </c>
      <c r="C40" s="216" t="str">
        <f>VLOOKUP(J40,Parameter!$B$12:$C$30,2)</f>
        <v>Routine</v>
      </c>
      <c r="D40" s="216" t="str">
        <f>VLOOKUP(J40,Parameter!$B$12:$F$30,4)</f>
        <v>A</v>
      </c>
      <c r="E40" s="217" t="str">
        <f>VLOOKUP(J40,Parameter!$B$12:$D$30,3)</f>
        <v>Nachweis des Abschlusses der Qualifizierung</v>
      </c>
      <c r="F40" s="217" t="str">
        <f>VLOOKUP(K40,Parameter!$B$31:$F$41,2)</f>
        <v>Empfehlung: die nicht bekanntnen Inhalte (z. B. die Spezifika des Landes-KatS und des DRK-Landesverbandes) sind im Nachgang zur Anerkennung, aber vor einem Einsatz, zu vermitteln.</v>
      </c>
      <c r="G40" s="300" t="s">
        <v>37</v>
      </c>
      <c r="H40" s="286"/>
      <c r="I40" s="1021" t="str">
        <f t="shared" si="1"/>
        <v xml:space="preserve">Weg = A; Blatt = PflU </v>
      </c>
      <c r="J40" s="1040">
        <v>1</v>
      </c>
      <c r="K40" s="1041">
        <v>1</v>
      </c>
      <c r="L40" s="1042">
        <f t="shared" si="2"/>
        <v>45732</v>
      </c>
      <c r="M40" s="1043"/>
      <c r="N40" s="1044" t="s">
        <v>285</v>
      </c>
    </row>
    <row r="41" spans="1:14" ht="39" x14ac:dyDescent="0.25">
      <c r="A41" s="232" t="s">
        <v>82</v>
      </c>
      <c r="B41" s="215" t="str">
        <f t="shared" si="0"/>
        <v>Aufbaumodul Soziale Betreuung und Unterkunft</v>
      </c>
      <c r="C41" s="216" t="str">
        <f>VLOOKUP(J41,Parameter!$B$12:$C$30,2)</f>
        <v>Auflagen</v>
      </c>
      <c r="D41" s="216" t="str">
        <f>VLOOKUP(J41,Parameter!$B$12:$F$30,4)</f>
        <v>B</v>
      </c>
      <c r="E41" s="217" t="str">
        <f>VLOOKUP(J41,Parameter!$B$12:$D$30,3)</f>
        <v>Nachweis des Inhaltes und des Abschlusses der Qualifizierung</v>
      </c>
      <c r="F41" s="217" t="str">
        <f>VLOOKUP(K41,Parameter!$B$31:$F$41,2)</f>
        <v>Sofern der im o.g. Curriculum beschriebene Mindestinhalt erfüllt wurde; ggf. mit der Auflage der Vermittlung der Spezifika des Landes-KatS und des DRK-Landesverbandes, sowie einer Prüfung,</v>
      </c>
      <c r="G41" s="1052" t="s">
        <v>48</v>
      </c>
      <c r="H41" s="286"/>
      <c r="I41" s="1021" t="str">
        <f t="shared" si="1"/>
        <v xml:space="preserve">Weg = B; Blatt = SBU </v>
      </c>
      <c r="J41" s="1040">
        <v>4</v>
      </c>
      <c r="K41" s="1041">
        <v>3</v>
      </c>
      <c r="L41" s="1042">
        <f t="shared" si="2"/>
        <v>44632</v>
      </c>
      <c r="M41" s="1043" t="s">
        <v>373</v>
      </c>
      <c r="N41" s="1044" t="s">
        <v>285</v>
      </c>
    </row>
    <row r="42" spans="1:14" ht="39" x14ac:dyDescent="0.25">
      <c r="A42" s="232" t="s">
        <v>82</v>
      </c>
      <c r="B42" s="215" t="str">
        <f t="shared" si="0"/>
        <v>Soziale Betreuung (Fachmodul)</v>
      </c>
      <c r="C42" s="216" t="str">
        <f>VLOOKUP(J42,Parameter!$B$12:$C$30,2)</f>
        <v>Auflagen</v>
      </c>
      <c r="D42" s="216" t="str">
        <f>VLOOKUP(J42,Parameter!$B$12:$F$30,4)</f>
        <v>B</v>
      </c>
      <c r="E42" s="217" t="str">
        <f>VLOOKUP(J42,Parameter!$B$12:$D$30,3)</f>
        <v>Nachweis des Inhaltes und des Abschlusses der Qualifizierung</v>
      </c>
      <c r="F42" s="217" t="str">
        <f>VLOOKUP(K42,Parameter!$B$31:$F$41,2)</f>
        <v>Sofern der im o.g. Curriculum beschriebene Mindestinhalt erfüllt wurde; ggf. mit der Auflage der Vermittlung der Spezifika des Landes-KatS und des DRK-Landesverbandes, sowie einer Prüfung,</v>
      </c>
      <c r="G42" s="1052" t="s">
        <v>54</v>
      </c>
      <c r="H42" s="286"/>
      <c r="I42" s="1021" t="str">
        <f t="shared" si="1"/>
        <v xml:space="preserve">Weg = B; Blatt = SozBt </v>
      </c>
      <c r="J42" s="1040">
        <v>4</v>
      </c>
      <c r="K42" s="1041">
        <v>3</v>
      </c>
      <c r="L42" s="1042">
        <f t="shared" si="2"/>
        <v>44632</v>
      </c>
      <c r="M42" s="1043" t="s">
        <v>373</v>
      </c>
      <c r="N42" s="1044" t="s">
        <v>285</v>
      </c>
    </row>
    <row r="43" spans="1:14" ht="39" x14ac:dyDescent="0.25">
      <c r="A43" s="232" t="s">
        <v>266</v>
      </c>
      <c r="B43" s="215" t="str">
        <f t="shared" si="0"/>
        <v>Grundlagen PSNV</v>
      </c>
      <c r="C43" s="216" t="str">
        <f>VLOOKUP(J43,Parameter!$B$12:$C$30,2)</f>
        <v>Routine</v>
      </c>
      <c r="D43" s="216" t="str">
        <f>VLOOKUP(J43,Parameter!$B$12:$F$30,4)</f>
        <v>A</v>
      </c>
      <c r="E43" s="217" t="str">
        <f>VLOOKUP(J43,Parameter!$B$12:$D$30,3)</f>
        <v>Nachweis des Abschlusses der Qualifizierung</v>
      </c>
      <c r="F43" s="217" t="str">
        <f>VLOOKUP(K43,Parameter!$B$31:$F$41,2)</f>
        <v>Empfehlung: die nicht bekanntnen Inhalte (z. B. die Spezifika des Landes-KatS und des DRK-Landesverbandes) sind im Nachgang zur Anerkennung, aber vor einem Einsatz, zu vermitteln.</v>
      </c>
      <c r="G43" s="300" t="s">
        <v>26</v>
      </c>
      <c r="H43" s="286"/>
      <c r="I43" s="1021" t="str">
        <f t="shared" si="1"/>
        <v xml:space="preserve">Weg = A; Blatt = GPSNV </v>
      </c>
      <c r="J43" s="1040">
        <v>1</v>
      </c>
      <c r="K43" s="1041">
        <v>1</v>
      </c>
      <c r="L43" s="1042">
        <f t="shared" si="2"/>
        <v>46095</v>
      </c>
      <c r="M43" s="1043"/>
      <c r="N43" s="1044" t="s">
        <v>285</v>
      </c>
    </row>
    <row r="44" spans="1:14" ht="39" x14ac:dyDescent="0.25">
      <c r="A44" s="232" t="s">
        <v>266</v>
      </c>
      <c r="B44" s="215" t="str">
        <f t="shared" si="0"/>
        <v>PSNV für Zivilschutzkräfte</v>
      </c>
      <c r="C44" s="216" t="str">
        <f>VLOOKUP(J44,Parameter!$B$12:$C$30,2)</f>
        <v>Routine</v>
      </c>
      <c r="D44" s="216" t="str">
        <f>VLOOKUP(J44,Parameter!$B$12:$F$30,4)</f>
        <v>A</v>
      </c>
      <c r="E44" s="217" t="str">
        <f>VLOOKUP(J44,Parameter!$B$12:$D$30,3)</f>
        <v>Nachweis des Abschlusses der Qualifizierung</v>
      </c>
      <c r="F44" s="217" t="str">
        <f>VLOOKUP(K44,Parameter!$B$31:$F$41,2)</f>
        <v>Empfehlung: die nicht bekanntnen Inhalte (z. B. die Spezifika des Landes-KatS und des DRK-Landesverbandes) sind im Nachgang zur Anerkennung, aber vor einem Einsatz, zu vermitteln.</v>
      </c>
      <c r="G44" s="1052" t="s">
        <v>225</v>
      </c>
      <c r="H44" s="286"/>
      <c r="I44" s="1021" t="str">
        <f t="shared" si="1"/>
        <v xml:space="preserve">Weg = A; Blatt = PSNVZS </v>
      </c>
      <c r="J44" s="1040">
        <v>1</v>
      </c>
      <c r="K44" s="1041">
        <v>1</v>
      </c>
      <c r="L44" s="1042">
        <f t="shared" si="2"/>
        <v>46095</v>
      </c>
      <c r="M44" s="1043"/>
      <c r="N44" s="1044" t="s">
        <v>285</v>
      </c>
    </row>
    <row r="45" spans="1:14" ht="39" x14ac:dyDescent="0.25">
      <c r="A45" s="232" t="s">
        <v>84</v>
      </c>
      <c r="B45" s="215" t="str">
        <f t="shared" si="0"/>
        <v>Einsatzkräfte Grundausbildung - SAN</v>
      </c>
      <c r="C45" s="216" t="str">
        <f>VLOOKUP(J45,Parameter!$B$12:$C$30,2)</f>
        <v>Routine</v>
      </c>
      <c r="D45" s="216" t="str">
        <f>VLOOKUP(J45,Parameter!$B$12:$F$30,4)</f>
        <v>A</v>
      </c>
      <c r="E45" s="217" t="str">
        <f>VLOOKUP(J45,Parameter!$B$12:$D$30,3)</f>
        <v>Nachweis des Abschlusses der Qualifizierung</v>
      </c>
      <c r="F45" s="217" t="str">
        <f>VLOOKUP(K45,Parameter!$B$31:$F$41,2)</f>
        <v>Empfehlung: die nicht bekanntnen Inhalte (z. B. die Spezifika des Landes-KatS und des DRK-Landesverbandes) sind im Nachgang zur Anerkennung, aber vor einem Einsatz, zu vermitteln.</v>
      </c>
      <c r="G45" s="300" t="s">
        <v>16</v>
      </c>
      <c r="H45" s="286"/>
      <c r="I45" s="1021" t="str">
        <f t="shared" si="1"/>
        <v xml:space="preserve">Weg = A; Blatt = EGAS </v>
      </c>
      <c r="J45" s="1040">
        <v>1</v>
      </c>
      <c r="K45" s="1041">
        <v>1</v>
      </c>
      <c r="L45" s="1042">
        <f t="shared" si="2"/>
        <v>46095</v>
      </c>
      <c r="M45" s="1043"/>
      <c r="N45" s="1044" t="s">
        <v>285</v>
      </c>
    </row>
    <row r="46" spans="1:14" ht="39" x14ac:dyDescent="0.25">
      <c r="A46" s="232" t="s">
        <v>84</v>
      </c>
      <c r="B46" s="215" t="str">
        <f t="shared" si="0"/>
        <v>Sanitätslehrgang</v>
      </c>
      <c r="C46" s="216" t="str">
        <f>VLOOKUP(J46,Parameter!$B$12:$C$30,2)</f>
        <v>Auflagen</v>
      </c>
      <c r="D46" s="216" t="str">
        <f>VLOOKUP(J46,Parameter!$B$12:$F$30,4)</f>
        <v>B</v>
      </c>
      <c r="E46" s="217" t="str">
        <f>VLOOKUP(J46,Parameter!$B$12:$D$30,3)</f>
        <v>Nachweis des Inhaltes und des Abschlusses der Qualifizierung</v>
      </c>
      <c r="F46" s="217" t="str">
        <f>VLOOKUP(K46,Parameter!$B$31:$F$41,2)</f>
        <v>Die nicht bekannten Inhalte (z. B. die Spezifika des Landes-KatS und des DRK-Landesverbandes) sind im Nachgang zur Anerkennung, aber vor einem Einsatz, zu vermitteln.</v>
      </c>
      <c r="G46" s="1052" t="s">
        <v>50</v>
      </c>
      <c r="H46" s="286"/>
      <c r="I46" s="1021" t="str">
        <f t="shared" si="1"/>
        <v xml:space="preserve">Weg = B; Blatt = SLG </v>
      </c>
      <c r="J46" s="1040">
        <v>4</v>
      </c>
      <c r="K46" s="1041">
        <v>2</v>
      </c>
      <c r="L46" s="1042">
        <f t="shared" si="2"/>
        <v>46095</v>
      </c>
      <c r="M46" s="1043"/>
      <c r="N46" s="1044" t="s">
        <v>285</v>
      </c>
    </row>
    <row r="47" spans="1:14" ht="39" x14ac:dyDescent="0.25">
      <c r="A47" s="232" t="s">
        <v>85</v>
      </c>
      <c r="B47" s="215" t="str">
        <f t="shared" si="0"/>
        <v>Grundmodul Betreuungsdienst</v>
      </c>
      <c r="C47" s="216" t="str">
        <f>VLOOKUP(J47,Parameter!$B$12:$C$30,2)</f>
        <v>Auflagen</v>
      </c>
      <c r="D47" s="216" t="str">
        <f>VLOOKUP(J47,Parameter!$B$12:$F$30,4)</f>
        <v>B</v>
      </c>
      <c r="E47" s="217" t="str">
        <f>VLOOKUP(J47,Parameter!$B$12:$D$30,3)</f>
        <v>Nachweis des Inhaltes und des Abschlusses der Qualifizierung</v>
      </c>
      <c r="F47" s="217" t="str">
        <f>VLOOKUP(K47,Parameter!$B$31:$F$41,2)</f>
        <v>Sofern der im o.g. Curriculum beschriebene Mindestinhalt erfüllt wurde, mit der Auflage der Vermittlung der Spezifika des Landes-KatS und des DRK-Landesverbandes; sowie ggf. einer Prüfung.</v>
      </c>
      <c r="G47" s="300" t="s">
        <v>7</v>
      </c>
      <c r="H47" s="286"/>
      <c r="I47" s="1021" t="str">
        <f t="shared" si="1"/>
        <v xml:space="preserve">Weg = B; Blatt = BGM </v>
      </c>
      <c r="J47" s="1040">
        <v>4</v>
      </c>
      <c r="K47" s="1041">
        <v>4</v>
      </c>
      <c r="L47" s="1042">
        <f t="shared" si="2"/>
        <v>44632</v>
      </c>
      <c r="M47" s="1043" t="s">
        <v>372</v>
      </c>
      <c r="N47" s="1044" t="s">
        <v>285</v>
      </c>
    </row>
    <row r="48" spans="1:14" ht="39" x14ac:dyDescent="0.25">
      <c r="A48" s="232" t="s">
        <v>85</v>
      </c>
      <c r="B48" s="215" t="str">
        <f t="shared" si="0"/>
        <v>Einsatzkräfte Grundausbildung - SAN</v>
      </c>
      <c r="C48" s="216" t="str">
        <f>VLOOKUP(J48,Parameter!$B$12:$C$30,2)</f>
        <v>Routine</v>
      </c>
      <c r="D48" s="216" t="str">
        <f>VLOOKUP(J48,Parameter!$B$12:$F$30,4)</f>
        <v>A</v>
      </c>
      <c r="E48" s="217" t="str">
        <f>VLOOKUP(J48,Parameter!$B$12:$D$30,3)</f>
        <v>Nachweis des Abschlusses der Qualifizierung</v>
      </c>
      <c r="F48" s="217" t="str">
        <f>VLOOKUP(K48,Parameter!$B$31:$F$41,2)</f>
        <v>Empfehlung: die nicht bekanntnen Inhalte (z. B. die Spezifika des Landes-KatS und des DRK-Landesverbandes) sind im Nachgang zur Anerkennung, aber vor einem Einsatz, zu vermitteln.</v>
      </c>
      <c r="G48" s="300" t="s">
        <v>16</v>
      </c>
      <c r="H48" s="286"/>
      <c r="I48" s="1021" t="str">
        <f t="shared" si="1"/>
        <v xml:space="preserve">Weg = A; Blatt = EGAS </v>
      </c>
      <c r="J48" s="1040">
        <v>1</v>
      </c>
      <c r="K48" s="1041">
        <v>1</v>
      </c>
      <c r="L48" s="1042">
        <f t="shared" si="2"/>
        <v>46095</v>
      </c>
      <c r="M48" s="1043"/>
      <c r="N48" s="1044" t="s">
        <v>285</v>
      </c>
    </row>
    <row r="49" spans="1:14" ht="39" x14ac:dyDescent="0.25">
      <c r="A49" s="232" t="s">
        <v>85</v>
      </c>
      <c r="B49" s="215" t="str">
        <f t="shared" si="0"/>
        <v>Grundlagen PSNV</v>
      </c>
      <c r="C49" s="216" t="str">
        <f>VLOOKUP(J49,Parameter!$B$12:$C$30,2)</f>
        <v>Routine</v>
      </c>
      <c r="D49" s="216" t="str">
        <f>VLOOKUP(J49,Parameter!$B$12:$F$30,4)</f>
        <v>A</v>
      </c>
      <c r="E49" s="217" t="str">
        <f>VLOOKUP(J49,Parameter!$B$12:$D$30,3)</f>
        <v>Nachweis des Abschlusses der Qualifizierung</v>
      </c>
      <c r="F49" s="217" t="str">
        <f>VLOOKUP(K49,Parameter!$B$31:$F$41,2)</f>
        <v>Empfehlung: die nicht bekanntnen Inhalte (z. B. die Spezifika des Landes-KatS und des DRK-Landesverbandes) sind im Nachgang zur Anerkennung, aber vor einem Einsatz, zu vermitteln.</v>
      </c>
      <c r="G49" s="300" t="s">
        <v>26</v>
      </c>
      <c r="H49" s="286"/>
      <c r="I49" s="1021" t="str">
        <f t="shared" si="1"/>
        <v xml:space="preserve">Weg = A; Blatt = GPSNV </v>
      </c>
      <c r="J49" s="1040">
        <v>1</v>
      </c>
      <c r="K49" s="1041">
        <v>1</v>
      </c>
      <c r="L49" s="1042">
        <f t="shared" si="2"/>
        <v>46095</v>
      </c>
      <c r="M49" s="1043"/>
      <c r="N49" s="1044" t="s">
        <v>285</v>
      </c>
    </row>
    <row r="50" spans="1:14" ht="39" x14ac:dyDescent="0.25">
      <c r="A50" s="232" t="s">
        <v>85</v>
      </c>
      <c r="B50" s="215" t="str">
        <f t="shared" si="0"/>
        <v>PSNV für Zivilschutzkräfte</v>
      </c>
      <c r="C50" s="216" t="str">
        <f>VLOOKUP(J50,Parameter!$B$12:$C$30,2)</f>
        <v>Routine</v>
      </c>
      <c r="D50" s="216" t="str">
        <f>VLOOKUP(J50,Parameter!$B$12:$F$30,4)</f>
        <v>A</v>
      </c>
      <c r="E50" s="217" t="str">
        <f>VLOOKUP(J50,Parameter!$B$12:$D$30,3)</f>
        <v>Nachweis des Abschlusses der Qualifizierung</v>
      </c>
      <c r="F50" s="217" t="str">
        <f>VLOOKUP(K50,Parameter!$B$31:$F$41,2)</f>
        <v>Empfehlung: die nicht bekanntnen Inhalte (z. B. die Spezifika des Landes-KatS und des DRK-Landesverbandes) sind im Nachgang zur Anerkennung, aber vor einem Einsatz, zu vermitteln.</v>
      </c>
      <c r="G50" s="1052" t="s">
        <v>225</v>
      </c>
      <c r="H50" s="286"/>
      <c r="I50" s="1021" t="str">
        <f t="shared" si="1"/>
        <v xml:space="preserve">Weg = A; Blatt = PSNVZS </v>
      </c>
      <c r="J50" s="1040">
        <v>1</v>
      </c>
      <c r="K50" s="1041">
        <v>1</v>
      </c>
      <c r="L50" s="1042">
        <f t="shared" si="2"/>
        <v>46095</v>
      </c>
      <c r="M50" s="1043"/>
      <c r="N50" s="1044" t="s">
        <v>285</v>
      </c>
    </row>
    <row r="51" spans="1:14" ht="39" x14ac:dyDescent="0.25">
      <c r="A51" s="232" t="s">
        <v>85</v>
      </c>
      <c r="B51" s="215" t="str">
        <f t="shared" si="0"/>
        <v>Aufbaumodul Soziale Betreuung und Unterkunft</v>
      </c>
      <c r="C51" s="216" t="str">
        <f>VLOOKUP(J51,Parameter!$B$12:$C$30,2)</f>
        <v>Auflagen</v>
      </c>
      <c r="D51" s="216" t="str">
        <f>VLOOKUP(J51,Parameter!$B$12:$F$30,4)</f>
        <v>B</v>
      </c>
      <c r="E51" s="217" t="str">
        <f>VLOOKUP(J51,Parameter!$B$12:$D$30,3)</f>
        <v>Nachweis des Inhaltes und des Abschlusses der Qualifizierung</v>
      </c>
      <c r="F51" s="217" t="str">
        <f>VLOOKUP(K51,Parameter!$B$31:$F$41,2)</f>
        <v>Sofern der im o.g. Curriculum beschriebene Mindestinhalt erfüllt wurde; ggf. mit der Auflage der Vermittlung der Spezifika des Landes-KatS und des DRK-Landesverbandes, sowie einer Prüfung,</v>
      </c>
      <c r="G51" s="1052" t="s">
        <v>48</v>
      </c>
      <c r="H51" s="286"/>
      <c r="I51" s="1021" t="str">
        <f t="shared" si="1"/>
        <v xml:space="preserve">Weg = B; Blatt = SBU </v>
      </c>
      <c r="J51" s="1040">
        <v>4</v>
      </c>
      <c r="K51" s="1041">
        <v>3</v>
      </c>
      <c r="L51" s="1042">
        <f t="shared" si="2"/>
        <v>44632</v>
      </c>
      <c r="M51" s="1043" t="s">
        <v>372</v>
      </c>
      <c r="N51" s="1044" t="s">
        <v>285</v>
      </c>
    </row>
    <row r="52" spans="1:14" ht="39" x14ac:dyDescent="0.25">
      <c r="A52" s="232" t="s">
        <v>85</v>
      </c>
      <c r="B52" s="215" t="str">
        <f t="shared" si="0"/>
        <v>Sanitätslehrgang</v>
      </c>
      <c r="C52" s="216" t="str">
        <f>VLOOKUP(J52,Parameter!$B$12:$C$30,2)</f>
        <v>Routine</v>
      </c>
      <c r="D52" s="216" t="str">
        <f>VLOOKUP(J52,Parameter!$B$12:$F$30,4)</f>
        <v>A</v>
      </c>
      <c r="E52" s="217" t="str">
        <f>VLOOKUP(J52,Parameter!$B$12:$D$30,3)</f>
        <v>Nachweis des Abschlusses der Qualifizierung</v>
      </c>
      <c r="F52" s="217" t="str">
        <f>VLOOKUP(K52,Parameter!$B$31:$F$41,2)</f>
        <v>Empfehlung: die nicht bekanntnen Inhalte (z. B. die Spezifika des Landes-KatS und des DRK-Landesverbandes) sind im Nachgang zur Anerkennung, aber vor einem Einsatz, zu vermitteln.</v>
      </c>
      <c r="G52" s="1052" t="s">
        <v>50</v>
      </c>
      <c r="H52" s="286"/>
      <c r="I52" s="1021" t="str">
        <f t="shared" si="1"/>
        <v xml:space="preserve">Weg = A; Blatt = SLG </v>
      </c>
      <c r="J52" s="1040">
        <v>1</v>
      </c>
      <c r="K52" s="1041">
        <v>1</v>
      </c>
      <c r="L52" s="1042">
        <f t="shared" si="2"/>
        <v>46095</v>
      </c>
      <c r="M52" s="1043"/>
      <c r="N52" s="1044" t="s">
        <v>285</v>
      </c>
    </row>
    <row r="53" spans="1:14" ht="39" x14ac:dyDescent="0.25">
      <c r="A53" s="232" t="s">
        <v>85</v>
      </c>
      <c r="B53" s="215" t="str">
        <f t="shared" si="0"/>
        <v>Soziale Betreuung (Fachmodul)</v>
      </c>
      <c r="C53" s="216" t="str">
        <f>VLOOKUP(J53,Parameter!$B$12:$C$30,2)</f>
        <v>Auflagen</v>
      </c>
      <c r="D53" s="216" t="str">
        <f>VLOOKUP(J53,Parameter!$B$12:$F$30,4)</f>
        <v>B</v>
      </c>
      <c r="E53" s="217" t="str">
        <f>VLOOKUP(J53,Parameter!$B$12:$D$30,3)</f>
        <v>Nachweis des Inhaltes und des Abschlusses der Qualifizierung</v>
      </c>
      <c r="F53" s="217" t="str">
        <f>VLOOKUP(K53,Parameter!$B$31:$F$41,2)</f>
        <v>Sofern der im o.g. Curriculum beschriebene Mindestinhalt erfüllt wurde; ggf. mit der Auflage der Vermittlung der Spezifika des Landes-KatS und des DRK-Landesverbandes, sowie einer Prüfung,</v>
      </c>
      <c r="G53" s="1052" t="s">
        <v>54</v>
      </c>
      <c r="H53" s="286"/>
      <c r="I53" s="1021" t="str">
        <f t="shared" si="1"/>
        <v xml:space="preserve">Weg = B; Blatt = SozBt </v>
      </c>
      <c r="J53" s="1040">
        <v>4</v>
      </c>
      <c r="K53" s="1041">
        <v>3</v>
      </c>
      <c r="L53" s="1042">
        <f t="shared" si="2"/>
        <v>44632</v>
      </c>
      <c r="M53" s="1043" t="s">
        <v>372</v>
      </c>
      <c r="N53" s="1044" t="s">
        <v>285</v>
      </c>
    </row>
    <row r="54" spans="1:14" ht="39" x14ac:dyDescent="0.25">
      <c r="A54" s="232" t="s">
        <v>86</v>
      </c>
      <c r="B54" s="215" t="str">
        <f t="shared" si="0"/>
        <v>Grundmodul Betreuungsdienst</v>
      </c>
      <c r="C54" s="216" t="str">
        <f>VLOOKUP(J54,Parameter!$B$12:$C$30,2)</f>
        <v>Auflagen</v>
      </c>
      <c r="D54" s="216" t="str">
        <f>VLOOKUP(J54,Parameter!$B$12:$F$30,4)</f>
        <v>B</v>
      </c>
      <c r="E54" s="217" t="str">
        <f>VLOOKUP(J54,Parameter!$B$12:$D$30,3)</f>
        <v>Nachweis des Inhaltes und des Abschlusses der Qualifizierung</v>
      </c>
      <c r="F54" s="217" t="str">
        <f>VLOOKUP(K54,Parameter!$B$31:$F$41,2)</f>
        <v>Sofern der im o.g. Curriculum beschriebene Mindestinhalt erfüllt wurde, mit der Auflage der Vermittlung der Spezifika des Landes-KatS und des DRK-Landesverbandes; sowie ggf. einer Prüfung.</v>
      </c>
      <c r="G54" s="300" t="s">
        <v>7</v>
      </c>
      <c r="H54" s="286"/>
      <c r="I54" s="1021" t="str">
        <f t="shared" si="1"/>
        <v xml:space="preserve">Weg = B; Blatt = BGM </v>
      </c>
      <c r="J54" s="1040">
        <v>4</v>
      </c>
      <c r="K54" s="1041">
        <v>4</v>
      </c>
      <c r="L54" s="1042">
        <f t="shared" si="2"/>
        <v>44632</v>
      </c>
      <c r="M54" s="1043" t="s">
        <v>372</v>
      </c>
      <c r="N54" s="1044" t="s">
        <v>285</v>
      </c>
    </row>
    <row r="55" spans="1:14" ht="39" x14ac:dyDescent="0.25">
      <c r="A55" s="232" t="s">
        <v>86</v>
      </c>
      <c r="B55" s="215" t="str">
        <f t="shared" si="0"/>
        <v>Einsatzkräfte Grundausbildung - SAN</v>
      </c>
      <c r="C55" s="216" t="str">
        <f>VLOOKUP(J55,Parameter!$B$12:$C$30,2)</f>
        <v>Routine</v>
      </c>
      <c r="D55" s="216" t="str">
        <f>VLOOKUP(J55,Parameter!$B$12:$F$30,4)</f>
        <v>A</v>
      </c>
      <c r="E55" s="217" t="str">
        <f>VLOOKUP(J55,Parameter!$B$12:$D$30,3)</f>
        <v>Nachweis des Abschlusses der Qualifizierung</v>
      </c>
      <c r="F55" s="217" t="str">
        <f>VLOOKUP(K55,Parameter!$B$31:$F$41,2)</f>
        <v>Empfehlung: die nicht bekanntnen Inhalte (z. B. die Spezifika des Landes-KatS und des DRK-Landesverbandes) sind im Nachgang zur Anerkennung, aber vor einem Einsatz, zu vermitteln.</v>
      </c>
      <c r="G55" s="300" t="s">
        <v>16</v>
      </c>
      <c r="H55" s="286"/>
      <c r="I55" s="1021" t="str">
        <f t="shared" si="1"/>
        <v xml:space="preserve">Weg = A; Blatt = EGAS </v>
      </c>
      <c r="J55" s="1040">
        <v>1</v>
      </c>
      <c r="K55" s="1041">
        <v>1</v>
      </c>
      <c r="L55" s="1042">
        <f t="shared" si="2"/>
        <v>46095</v>
      </c>
      <c r="M55" s="1043" t="s">
        <v>371</v>
      </c>
      <c r="N55" s="1044" t="s">
        <v>285</v>
      </c>
    </row>
    <row r="56" spans="1:14" ht="39" x14ac:dyDescent="0.25">
      <c r="A56" s="232" t="s">
        <v>86</v>
      </c>
      <c r="B56" s="215" t="str">
        <f t="shared" si="0"/>
        <v>Grundlagen PSNV</v>
      </c>
      <c r="C56" s="216" t="str">
        <f>VLOOKUP(J56,Parameter!$B$12:$C$30,2)</f>
        <v>Routine</v>
      </c>
      <c r="D56" s="216" t="str">
        <f>VLOOKUP(J56,Parameter!$B$12:$F$30,4)</f>
        <v>A</v>
      </c>
      <c r="E56" s="217" t="str">
        <f>VLOOKUP(J56,Parameter!$B$12:$D$30,3)</f>
        <v>Nachweis des Abschlusses der Qualifizierung</v>
      </c>
      <c r="F56" s="217" t="str">
        <f>VLOOKUP(K56,Parameter!$B$31:$F$41,2)</f>
        <v>Empfehlung: die nicht bekanntnen Inhalte (z. B. die Spezifika des Landes-KatS und des DRK-Landesverbandes) sind im Nachgang zur Anerkennung, aber vor einem Einsatz, zu vermitteln.</v>
      </c>
      <c r="G56" s="300" t="s">
        <v>26</v>
      </c>
      <c r="H56" s="286"/>
      <c r="I56" s="1021" t="str">
        <f t="shared" si="1"/>
        <v xml:space="preserve">Weg = A; Blatt = GPSNV </v>
      </c>
      <c r="J56" s="1040">
        <v>1</v>
      </c>
      <c r="K56" s="1041">
        <v>1</v>
      </c>
      <c r="L56" s="1042">
        <f t="shared" si="2"/>
        <v>46095</v>
      </c>
      <c r="M56" s="1043" t="s">
        <v>371</v>
      </c>
      <c r="N56" s="1044" t="s">
        <v>285</v>
      </c>
    </row>
    <row r="57" spans="1:14" ht="39" x14ac:dyDescent="0.25">
      <c r="A57" s="232" t="s">
        <v>86</v>
      </c>
      <c r="B57" s="215" t="str">
        <f t="shared" si="0"/>
        <v>PSNV für Zivilschutzkräfte</v>
      </c>
      <c r="C57" s="216" t="str">
        <f>VLOOKUP(J57,Parameter!$B$12:$C$30,2)</f>
        <v>Routine</v>
      </c>
      <c r="D57" s="216" t="str">
        <f>VLOOKUP(J57,Parameter!$B$12:$F$30,4)</f>
        <v>A</v>
      </c>
      <c r="E57" s="217" t="str">
        <f>VLOOKUP(J57,Parameter!$B$12:$D$30,3)</f>
        <v>Nachweis des Abschlusses der Qualifizierung</v>
      </c>
      <c r="F57" s="217" t="str">
        <f>VLOOKUP(K57,Parameter!$B$31:$F$41,2)</f>
        <v>Empfehlung: die nicht bekanntnen Inhalte (z. B. die Spezifika des Landes-KatS und des DRK-Landesverbandes) sind im Nachgang zur Anerkennung, aber vor einem Einsatz, zu vermitteln.</v>
      </c>
      <c r="G57" s="1052" t="s">
        <v>225</v>
      </c>
      <c r="H57" s="286"/>
      <c r="I57" s="1021" t="str">
        <f t="shared" si="1"/>
        <v xml:space="preserve">Weg = A; Blatt = PSNVZS </v>
      </c>
      <c r="J57" s="1040">
        <v>1</v>
      </c>
      <c r="K57" s="1041">
        <v>1</v>
      </c>
      <c r="L57" s="1042">
        <f t="shared" si="2"/>
        <v>46095</v>
      </c>
      <c r="M57" s="1043" t="s">
        <v>371</v>
      </c>
      <c r="N57" s="1044" t="s">
        <v>285</v>
      </c>
    </row>
    <row r="58" spans="1:14" ht="39" x14ac:dyDescent="0.25">
      <c r="A58" s="232" t="s">
        <v>86</v>
      </c>
      <c r="B58" s="215" t="str">
        <f t="shared" si="0"/>
        <v>Aufbaumodul Soziale Betreuung und Unterkunft</v>
      </c>
      <c r="C58" s="216" t="str">
        <f>VLOOKUP(J58,Parameter!$B$12:$C$30,2)</f>
        <v>Auflagen</v>
      </c>
      <c r="D58" s="216" t="str">
        <f>VLOOKUP(J58,Parameter!$B$12:$F$30,4)</f>
        <v>B</v>
      </c>
      <c r="E58" s="217" t="str">
        <f>VLOOKUP(J58,Parameter!$B$12:$D$30,3)</f>
        <v>Nachweis des Inhaltes und des Abschlusses der Qualifizierung</v>
      </c>
      <c r="F58" s="217" t="str">
        <f>VLOOKUP(K58,Parameter!$B$31:$F$41,2)</f>
        <v>Sofern der im o.g. Curriculum beschriebene Mindestinhalt erfüllt wurde; ggf. mit der Auflage der Vermittlung der Spezifika des Landes-KatS und des DRK-Landesverbandes, sowie einer Prüfung,</v>
      </c>
      <c r="G58" s="1052" t="s">
        <v>48</v>
      </c>
      <c r="H58" s="286"/>
      <c r="I58" s="1021" t="str">
        <f t="shared" si="1"/>
        <v xml:space="preserve">Weg = B; Blatt = SBU </v>
      </c>
      <c r="J58" s="1040">
        <v>4</v>
      </c>
      <c r="K58" s="1041">
        <v>3</v>
      </c>
      <c r="L58" s="1042">
        <f t="shared" si="2"/>
        <v>44632</v>
      </c>
      <c r="M58" s="1043" t="s">
        <v>372</v>
      </c>
      <c r="N58" s="1044" t="s">
        <v>285</v>
      </c>
    </row>
    <row r="59" spans="1:14" ht="39" x14ac:dyDescent="0.25">
      <c r="A59" s="232" t="s">
        <v>86</v>
      </c>
      <c r="B59" s="215" t="str">
        <f t="shared" si="0"/>
        <v>Sanitätslehrgang</v>
      </c>
      <c r="C59" s="216" t="str">
        <f>VLOOKUP(J59,Parameter!$B$12:$C$30,2)</f>
        <v>Routine</v>
      </c>
      <c r="D59" s="216" t="str">
        <f>VLOOKUP(J59,Parameter!$B$12:$F$30,4)</f>
        <v>A</v>
      </c>
      <c r="E59" s="217" t="str">
        <f>VLOOKUP(J59,Parameter!$B$12:$D$30,3)</f>
        <v>Nachweis des Abschlusses der Qualifizierung</v>
      </c>
      <c r="F59" s="217" t="str">
        <f>VLOOKUP(K59,Parameter!$B$31:$F$41,2)</f>
        <v>Empfehlung: die nicht bekanntnen Inhalte (z. B. die Spezifika des Landes-KatS und des DRK-Landesverbandes) sind im Nachgang zur Anerkennung, aber vor einem Einsatz, zu vermitteln.</v>
      </c>
      <c r="G59" s="1052" t="s">
        <v>50</v>
      </c>
      <c r="H59" s="286"/>
      <c r="I59" s="1021" t="str">
        <f t="shared" si="1"/>
        <v xml:space="preserve">Weg = A; Blatt = SLG </v>
      </c>
      <c r="J59" s="1040">
        <v>1</v>
      </c>
      <c r="K59" s="1041">
        <v>1</v>
      </c>
      <c r="L59" s="1042">
        <f t="shared" si="2"/>
        <v>46095</v>
      </c>
      <c r="M59" s="1043" t="s">
        <v>371</v>
      </c>
      <c r="N59" s="1044" t="s">
        <v>285</v>
      </c>
    </row>
    <row r="60" spans="1:14" ht="39" x14ac:dyDescent="0.25">
      <c r="A60" s="232" t="s">
        <v>86</v>
      </c>
      <c r="B60" s="215" t="str">
        <f t="shared" si="0"/>
        <v>Sozialmanagement und Freiwilligenkoordination</v>
      </c>
      <c r="C60" s="216" t="str">
        <f>VLOOKUP(J60,Parameter!$B$12:$C$30,2)</f>
        <v>Standart</v>
      </c>
      <c r="D60" s="216" t="str">
        <f>VLOOKUP(J60,Parameter!$B$12:$F$30,4)</f>
        <v>A</v>
      </c>
      <c r="E60" s="217" t="str">
        <f>VLOOKUP(J60,Parameter!$B$12:$D$30,3)</f>
        <v>Nachweis des Inhaltes und des Abschlusses der Qualifizierung</v>
      </c>
      <c r="F60" s="217" t="str">
        <f>VLOOKUP(K60,Parameter!$B$31:$F$41,2)</f>
        <v>Empfehlung: die nicht bekanntnen Inhalte (z. B. die Spezifika des Landes-KatS und des DRK-Landesverbandes) sind im Nachgang zur Anerkennung, aber vor einem Einsatz, zu vermitteln.</v>
      </c>
      <c r="G60" s="1052" t="s">
        <v>52</v>
      </c>
      <c r="H60" s="286"/>
      <c r="I60" s="1021" t="str">
        <f t="shared" si="1"/>
        <v xml:space="preserve">Weg = A; Blatt = SMuFK </v>
      </c>
      <c r="J60" s="1040">
        <v>3</v>
      </c>
      <c r="K60" s="1041">
        <v>1</v>
      </c>
      <c r="L60" s="1042">
        <f t="shared" si="2"/>
        <v>44632</v>
      </c>
      <c r="M60" s="1043"/>
      <c r="N60" s="1044" t="s">
        <v>285</v>
      </c>
    </row>
    <row r="61" spans="1:14" ht="39" x14ac:dyDescent="0.25">
      <c r="A61" s="232" t="s">
        <v>86</v>
      </c>
      <c r="B61" s="215" t="str">
        <f t="shared" si="0"/>
        <v>Soziale Betreuung (Fachmodul)</v>
      </c>
      <c r="C61" s="216" t="str">
        <f>VLOOKUP(J61,Parameter!$B$12:$C$30,2)</f>
        <v>Auflagen</v>
      </c>
      <c r="D61" s="216" t="str">
        <f>VLOOKUP(J61,Parameter!$B$12:$F$30,4)</f>
        <v>B</v>
      </c>
      <c r="E61" s="217" t="str">
        <f>VLOOKUP(J61,Parameter!$B$12:$D$30,3)</f>
        <v>Nachweis des Inhaltes und des Abschlusses der Qualifizierung</v>
      </c>
      <c r="F61" s="217" t="str">
        <f>VLOOKUP(K61,Parameter!$B$31:$F$41,2)</f>
        <v>Sofern der im o.g. Curriculum beschriebene Mindestinhalt erfüllt wurde; ggf. mit der Auflage der Vermittlung der Spezifika des Landes-KatS und des DRK-Landesverbandes, sowie einer Prüfung,</v>
      </c>
      <c r="G61" s="1052" t="s">
        <v>54</v>
      </c>
      <c r="H61" s="286"/>
      <c r="I61" s="1021" t="str">
        <f t="shared" si="1"/>
        <v xml:space="preserve">Weg = B; Blatt = SozBt </v>
      </c>
      <c r="J61" s="1040">
        <v>4</v>
      </c>
      <c r="K61" s="1041">
        <v>3</v>
      </c>
      <c r="L61" s="1042">
        <f t="shared" si="2"/>
        <v>44632</v>
      </c>
      <c r="M61" s="1043" t="s">
        <v>372</v>
      </c>
      <c r="N61" s="1044" t="s">
        <v>285</v>
      </c>
    </row>
    <row r="62" spans="1:14" ht="39" x14ac:dyDescent="0.25">
      <c r="A62" s="232" t="s">
        <v>86</v>
      </c>
      <c r="B62" s="215" t="str">
        <f t="shared" si="0"/>
        <v>Selbst- und Stressmanagement</v>
      </c>
      <c r="C62" s="216" t="str">
        <f>VLOOKUP(J62,Parameter!$B$12:$C$30,2)</f>
        <v>Auflagen</v>
      </c>
      <c r="D62" s="216" t="str">
        <f>VLOOKUP(J62,Parameter!$B$12:$F$30,4)</f>
        <v>B</v>
      </c>
      <c r="E62" s="217" t="str">
        <f>VLOOKUP(J62,Parameter!$B$12:$D$30,3)</f>
        <v>Nachweis der Ernennung und der praktischen Tätigkeit</v>
      </c>
      <c r="F62" s="217" t="str">
        <f>VLOOKUP(K62,Parameter!$B$31:$F$41,2)</f>
        <v>Empfehlung: die nicht bekanntnen Inhalte (z. B. die Spezifika des Landes-KatS und des DRK-Landesverbandes) sind im Nachgang zur Anerkennung, aber vor einem Einsatz, zu vermitteln.</v>
      </c>
      <c r="G62" s="1052" t="s">
        <v>56</v>
      </c>
      <c r="H62" s="286"/>
      <c r="I62" s="1021" t="str">
        <f t="shared" si="1"/>
        <v xml:space="preserve">Weg = B; Blatt = SuSM </v>
      </c>
      <c r="J62" s="1040">
        <v>12</v>
      </c>
      <c r="K62" s="1041">
        <v>1</v>
      </c>
      <c r="L62" s="1042">
        <f t="shared" si="2"/>
        <v>44632</v>
      </c>
      <c r="M62" s="1043"/>
      <c r="N62" s="1044" t="s">
        <v>285</v>
      </c>
    </row>
    <row r="63" spans="1:14" ht="39" x14ac:dyDescent="0.25">
      <c r="A63" s="232" t="s">
        <v>86</v>
      </c>
      <c r="B63" s="215" t="str">
        <f t="shared" si="0"/>
        <v>Teamentwicklung und Konfliktmanagement</v>
      </c>
      <c r="C63" s="216" t="str">
        <f>VLOOKUP(J63,Parameter!$B$12:$C$30,2)</f>
        <v>Auflagen</v>
      </c>
      <c r="D63" s="216" t="str">
        <f>VLOOKUP(J63,Parameter!$B$12:$F$30,4)</f>
        <v>B</v>
      </c>
      <c r="E63" s="217" t="str">
        <f>VLOOKUP(J63,Parameter!$B$12:$D$30,3)</f>
        <v>Nachweis der Ernennung und der praktischen Tätigkeit</v>
      </c>
      <c r="F63" s="217" t="str">
        <f>VLOOKUP(K63,Parameter!$B$31:$F$41,2)</f>
        <v>Empfehlung: die nicht bekanntnen Inhalte (z. B. die Spezifika des Landes-KatS und des DRK-Landesverbandes) sind im Nachgang zur Anerkennung, aber vor einem Einsatz, zu vermitteln.</v>
      </c>
      <c r="G63" s="1052" t="s">
        <v>60</v>
      </c>
      <c r="H63" s="286"/>
      <c r="I63" s="1021" t="str">
        <f t="shared" si="1"/>
        <v xml:space="preserve">Weg = B; Blatt = TEuKM </v>
      </c>
      <c r="J63" s="1040">
        <v>12</v>
      </c>
      <c r="K63" s="1041">
        <v>1</v>
      </c>
      <c r="L63" s="1042">
        <f t="shared" si="2"/>
        <v>44632</v>
      </c>
      <c r="M63" s="1043"/>
      <c r="N63" s="1044" t="s">
        <v>285</v>
      </c>
    </row>
    <row r="64" spans="1:14" ht="39" x14ac:dyDescent="0.25">
      <c r="A64" s="232" t="s">
        <v>87</v>
      </c>
      <c r="B64" s="215" t="str">
        <f t="shared" si="0"/>
        <v>Grundmodul Betreuungsdienst</v>
      </c>
      <c r="C64" s="216" t="str">
        <f>VLOOKUP(J64,Parameter!$B$12:$C$30,2)</f>
        <v>Auflagen</v>
      </c>
      <c r="D64" s="216" t="str">
        <f>VLOOKUP(J64,Parameter!$B$12:$F$30,4)</f>
        <v>B</v>
      </c>
      <c r="E64" s="217" t="str">
        <f>VLOOKUP(J64,Parameter!$B$12:$D$30,3)</f>
        <v>Nachweis des Inhaltes und des Abschlusses der Qualifizierung</v>
      </c>
      <c r="F64" s="217" t="str">
        <f>VLOOKUP(K64,Parameter!$B$31:$F$41,2)</f>
        <v>Sofern der im o.g. Curriculum beschriebene Mindestinhalt erfüllt wurde, mit der Auflage der Vermittlung der Spezifika des Landes-KatS und des DRK-Landesverbandes; sowie ggf. einer Prüfung.</v>
      </c>
      <c r="G64" s="300" t="s">
        <v>7</v>
      </c>
      <c r="H64" s="286"/>
      <c r="I64" s="1021" t="str">
        <f t="shared" si="1"/>
        <v xml:space="preserve">Weg = B; Blatt = BGM </v>
      </c>
      <c r="J64" s="1040">
        <v>4</v>
      </c>
      <c r="K64" s="1041">
        <v>4</v>
      </c>
      <c r="L64" s="1042">
        <f t="shared" si="2"/>
        <v>44632</v>
      </c>
      <c r="M64" s="1043" t="s">
        <v>372</v>
      </c>
      <c r="N64" s="1044" t="s">
        <v>285</v>
      </c>
    </row>
    <row r="65" spans="1:14" ht="39" x14ac:dyDescent="0.25">
      <c r="A65" s="232" t="s">
        <v>87</v>
      </c>
      <c r="B65" s="215" t="str">
        <f t="shared" si="0"/>
        <v>Einsatzkräfte Grundausbildung - SAN</v>
      </c>
      <c r="C65" s="216" t="str">
        <f>VLOOKUP(J65,Parameter!$B$12:$C$30,2)</f>
        <v>Routine</v>
      </c>
      <c r="D65" s="216" t="str">
        <f>VLOOKUP(J65,Parameter!$B$12:$F$30,4)</f>
        <v>A</v>
      </c>
      <c r="E65" s="217" t="str">
        <f>VLOOKUP(J65,Parameter!$B$12:$D$30,3)</f>
        <v>Nachweis des Abschlusses der Qualifizierung</v>
      </c>
      <c r="F65" s="217" t="str">
        <f>VLOOKUP(K65,Parameter!$B$31:$F$41,2)</f>
        <v>Empfehlung: die nicht bekanntnen Inhalte (z. B. die Spezifika des Landes-KatS und des DRK-Landesverbandes) sind im Nachgang zur Anerkennung, aber vor einem Einsatz, zu vermitteln.</v>
      </c>
      <c r="G65" s="300" t="s">
        <v>16</v>
      </c>
      <c r="H65" s="286"/>
      <c r="I65" s="1021" t="str">
        <f t="shared" si="1"/>
        <v xml:space="preserve">Weg = A; Blatt = EGAS </v>
      </c>
      <c r="J65" s="1040">
        <v>1</v>
      </c>
      <c r="K65" s="1041">
        <v>1</v>
      </c>
      <c r="L65" s="1042">
        <f t="shared" si="2"/>
        <v>46095</v>
      </c>
      <c r="M65" s="1043" t="s">
        <v>371</v>
      </c>
      <c r="N65" s="1044" t="s">
        <v>285</v>
      </c>
    </row>
    <row r="66" spans="1:14" ht="39" x14ac:dyDescent="0.25">
      <c r="A66" s="232" t="s">
        <v>87</v>
      </c>
      <c r="B66" s="215" t="str">
        <f t="shared" si="0"/>
        <v>Erwachsenengerechte Unterrichts Gestaltung</v>
      </c>
      <c r="C66" s="216" t="str">
        <f>VLOOKUP(J66,Parameter!$B$12:$C$30,2)</f>
        <v>Standart</v>
      </c>
      <c r="D66" s="216" t="str">
        <f>VLOOKUP(J66,Parameter!$B$12:$F$30,4)</f>
        <v>A</v>
      </c>
      <c r="E66" s="217" t="str">
        <f>VLOOKUP(J66,Parameter!$B$12:$D$30,3)</f>
        <v>Nachweis des Inhaltes und des Abschlusses der Qualifizierung</v>
      </c>
      <c r="F66" s="217" t="str">
        <f>VLOOKUP(K66,Parameter!$B$31:$F$41,2)</f>
        <v>Empfehlung: die nicht bekanntnen Inhalte (z. B. die Spezifika des Landes-KatS und des DRK-Landesverbandes) sind im Nachgang zur Anerkennung, aber vor einem Einsatz, zu vermitteln.</v>
      </c>
      <c r="G66" s="300" t="s">
        <v>20</v>
      </c>
      <c r="H66" s="286"/>
      <c r="I66" s="1021" t="str">
        <f t="shared" si="1"/>
        <v xml:space="preserve">Weg = A; Blatt = EgUG </v>
      </c>
      <c r="J66" s="1040">
        <v>3</v>
      </c>
      <c r="K66" s="1041">
        <v>1</v>
      </c>
      <c r="L66" s="1042">
        <f t="shared" si="2"/>
        <v>46095</v>
      </c>
      <c r="M66" s="1043"/>
      <c r="N66" s="1044" t="s">
        <v>285</v>
      </c>
    </row>
    <row r="67" spans="1:14" ht="39" x14ac:dyDescent="0.25">
      <c r="A67" s="232" t="s">
        <v>87</v>
      </c>
      <c r="B67" s="215" t="str">
        <f t="shared" si="0"/>
        <v>Grundlagen PSNV</v>
      </c>
      <c r="C67" s="216" t="str">
        <f>VLOOKUP(J67,Parameter!$B$12:$C$30,2)</f>
        <v>Routine</v>
      </c>
      <c r="D67" s="216" t="str">
        <f>VLOOKUP(J67,Parameter!$B$12:$F$30,4)</f>
        <v>A</v>
      </c>
      <c r="E67" s="217" t="str">
        <f>VLOOKUP(J67,Parameter!$B$12:$D$30,3)</f>
        <v>Nachweis des Abschlusses der Qualifizierung</v>
      </c>
      <c r="F67" s="217" t="str">
        <f>VLOOKUP(K67,Parameter!$B$31:$F$41,2)</f>
        <v>Empfehlung: die nicht bekanntnen Inhalte (z. B. die Spezifika des Landes-KatS und des DRK-Landesverbandes) sind im Nachgang zur Anerkennung, aber vor einem Einsatz, zu vermitteln.</v>
      </c>
      <c r="G67" s="300" t="s">
        <v>26</v>
      </c>
      <c r="H67" s="286"/>
      <c r="I67" s="1021" t="str">
        <f t="shared" si="1"/>
        <v xml:space="preserve">Weg = A; Blatt = GPSNV </v>
      </c>
      <c r="J67" s="1040">
        <v>1</v>
      </c>
      <c r="K67" s="1041">
        <v>1</v>
      </c>
      <c r="L67" s="1042">
        <f t="shared" si="2"/>
        <v>46095</v>
      </c>
      <c r="M67" s="1043" t="s">
        <v>371</v>
      </c>
      <c r="N67" s="1044" t="s">
        <v>285</v>
      </c>
    </row>
    <row r="68" spans="1:14" ht="39" x14ac:dyDescent="0.25">
      <c r="A68" s="232" t="s">
        <v>87</v>
      </c>
      <c r="B68" s="215" t="str">
        <f t="shared" si="0"/>
        <v>PSNV für Zivilschutzkräfte</v>
      </c>
      <c r="C68" s="216" t="str">
        <f>VLOOKUP(J68,Parameter!$B$12:$C$30,2)</f>
        <v>Routine</v>
      </c>
      <c r="D68" s="216" t="str">
        <f>VLOOKUP(J68,Parameter!$B$12:$F$30,4)</f>
        <v>A</v>
      </c>
      <c r="E68" s="217" t="str">
        <f>VLOOKUP(J68,Parameter!$B$12:$D$30,3)</f>
        <v>Nachweis des Abschlusses der Qualifizierung</v>
      </c>
      <c r="F68" s="217" t="str">
        <f>VLOOKUP(K68,Parameter!$B$31:$F$41,2)</f>
        <v>Empfehlung: die nicht bekanntnen Inhalte (z. B. die Spezifika des Landes-KatS und des DRK-Landesverbandes) sind im Nachgang zur Anerkennung, aber vor einem Einsatz, zu vermitteln.</v>
      </c>
      <c r="G68" s="1052" t="s">
        <v>225</v>
      </c>
      <c r="H68" s="286"/>
      <c r="I68" s="1021" t="str">
        <f t="shared" si="1"/>
        <v xml:space="preserve">Weg = A; Blatt = PSNVZS </v>
      </c>
      <c r="J68" s="1040">
        <v>1</v>
      </c>
      <c r="K68" s="1041">
        <v>1</v>
      </c>
      <c r="L68" s="1042">
        <f t="shared" si="2"/>
        <v>46095</v>
      </c>
      <c r="M68" s="1043" t="s">
        <v>371</v>
      </c>
      <c r="N68" s="1044" t="s">
        <v>285</v>
      </c>
    </row>
    <row r="69" spans="1:14" ht="39" x14ac:dyDescent="0.25">
      <c r="A69" s="232" t="s">
        <v>87</v>
      </c>
      <c r="B69" s="215" t="str">
        <f t="shared" si="0"/>
        <v>Aufbaumodul Soziale Betreuung und Unterkunft</v>
      </c>
      <c r="C69" s="216" t="str">
        <f>VLOOKUP(J69,Parameter!$B$12:$C$30,2)</f>
        <v>Auflagen</v>
      </c>
      <c r="D69" s="216" t="str">
        <f>VLOOKUP(J69,Parameter!$B$12:$F$30,4)</f>
        <v>B</v>
      </c>
      <c r="E69" s="217" t="str">
        <f>VLOOKUP(J69,Parameter!$B$12:$D$30,3)</f>
        <v>Nachweis des Inhaltes und des Abschlusses der Qualifizierung</v>
      </c>
      <c r="F69" s="217" t="str">
        <f>VLOOKUP(K69,Parameter!$B$31:$F$41,2)</f>
        <v>Sofern der im o.g. Curriculum beschriebene Mindestinhalt erfüllt wurde; ggf. mit der Auflage der Vermittlung der Spezifika des Landes-KatS und des DRK-Landesverbandes, sowie einer Prüfung,</v>
      </c>
      <c r="G69" s="1052" t="s">
        <v>48</v>
      </c>
      <c r="H69" s="286"/>
      <c r="I69" s="1021" t="str">
        <f t="shared" si="1"/>
        <v xml:space="preserve">Weg = B; Blatt = SBU </v>
      </c>
      <c r="J69" s="1040">
        <v>4</v>
      </c>
      <c r="K69" s="1041">
        <v>3</v>
      </c>
      <c r="L69" s="1042">
        <f t="shared" si="2"/>
        <v>44632</v>
      </c>
      <c r="M69" s="1043" t="s">
        <v>372</v>
      </c>
      <c r="N69" s="1044" t="s">
        <v>285</v>
      </c>
    </row>
    <row r="70" spans="1:14" ht="39" x14ac:dyDescent="0.25">
      <c r="A70" s="232" t="s">
        <v>87</v>
      </c>
      <c r="B70" s="215" t="str">
        <f t="shared" si="0"/>
        <v>Sanitätslehrgang</v>
      </c>
      <c r="C70" s="216" t="str">
        <f>VLOOKUP(J70,Parameter!$B$12:$C$30,2)</f>
        <v>Routine</v>
      </c>
      <c r="D70" s="216" t="str">
        <f>VLOOKUP(J70,Parameter!$B$12:$F$30,4)</f>
        <v>A</v>
      </c>
      <c r="E70" s="217" t="str">
        <f>VLOOKUP(J70,Parameter!$B$12:$D$30,3)</f>
        <v>Nachweis des Abschlusses der Qualifizierung</v>
      </c>
      <c r="F70" s="217" t="str">
        <f>VLOOKUP(K70,Parameter!$B$31:$F$41,2)</f>
        <v>Empfehlung: die nicht bekanntnen Inhalte (z. B. die Spezifika des Landes-KatS und des DRK-Landesverbandes) sind im Nachgang zur Anerkennung, aber vor einem Einsatz, zu vermitteln.</v>
      </c>
      <c r="G70" s="1052" t="s">
        <v>50</v>
      </c>
      <c r="H70" s="286"/>
      <c r="I70" s="1021" t="str">
        <f t="shared" si="1"/>
        <v xml:space="preserve">Weg = A; Blatt = SLG </v>
      </c>
      <c r="J70" s="1040">
        <v>1</v>
      </c>
      <c r="K70" s="1041">
        <v>1</v>
      </c>
      <c r="L70" s="1042">
        <f t="shared" si="2"/>
        <v>46095</v>
      </c>
      <c r="M70" s="1043" t="s">
        <v>371</v>
      </c>
      <c r="N70" s="1044" t="s">
        <v>285</v>
      </c>
    </row>
    <row r="71" spans="1:14" ht="39" x14ac:dyDescent="0.25">
      <c r="A71" s="232" t="s">
        <v>87</v>
      </c>
      <c r="B71" s="215" t="str">
        <f t="shared" ref="B71:B134" si="3">VLOOKUP($G71,Seminarliste,2)</f>
        <v>Soziale Betreuung (Fachmodul)</v>
      </c>
      <c r="C71" s="216" t="str">
        <f>VLOOKUP(J71,Parameter!$B$12:$C$30,2)</f>
        <v>Auflagen</v>
      </c>
      <c r="D71" s="216" t="str">
        <f>VLOOKUP(J71,Parameter!$B$12:$F$30,4)</f>
        <v>B</v>
      </c>
      <c r="E71" s="217" t="str">
        <f>VLOOKUP(J71,Parameter!$B$12:$D$30,3)</f>
        <v>Nachweis des Inhaltes und des Abschlusses der Qualifizierung</v>
      </c>
      <c r="F71" s="217" t="str">
        <f>VLOOKUP(K71,Parameter!$B$31:$F$41,2)</f>
        <v>Sofern der im o.g. Curriculum beschriebene Mindestinhalt erfüllt wurde; ggf. mit der Auflage der Vermittlung der Spezifika des Landes-KatS und des DRK-Landesverbandes, sowie einer Prüfung,</v>
      </c>
      <c r="G71" s="1052" t="s">
        <v>54</v>
      </c>
      <c r="H71" s="286"/>
      <c r="I71" s="1021" t="str">
        <f t="shared" ref="I71:I134" si="4">CONCATENATE("Weg = ",D71,"; Blatt = ",G71," ",H71)</f>
        <v xml:space="preserve">Weg = B; Blatt = SozBt </v>
      </c>
      <c r="J71" s="1040">
        <v>4</v>
      </c>
      <c r="K71" s="1041">
        <v>3</v>
      </c>
      <c r="L71" s="1042">
        <f t="shared" ref="L71:L134" si="5">VLOOKUP($G71,Seminarliste,8)</f>
        <v>44632</v>
      </c>
      <c r="M71" s="1043" t="s">
        <v>372</v>
      </c>
      <c r="N71" s="1044" t="s">
        <v>285</v>
      </c>
    </row>
    <row r="72" spans="1:14" ht="39" x14ac:dyDescent="0.25">
      <c r="A72" s="260" t="s">
        <v>172</v>
      </c>
      <c r="B72" s="215" t="str">
        <f t="shared" si="3"/>
        <v>Grundmodul Betreuungsdienst</v>
      </c>
      <c r="C72" s="216" t="str">
        <f>VLOOKUP(J72,Parameter!$B$12:$C$30,2)</f>
        <v>Auflagen</v>
      </c>
      <c r="D72" s="216" t="str">
        <f>VLOOKUP(J72,Parameter!$B$12:$F$30,4)</f>
        <v>B</v>
      </c>
      <c r="E72" s="217" t="str">
        <f>VLOOKUP(J72,Parameter!$B$12:$D$30,3)</f>
        <v>Nachweis des Inhaltes und des Abschlusses der Qualifizierung</v>
      </c>
      <c r="F72" s="217" t="str">
        <f>VLOOKUP(K72,Parameter!$B$31:$F$41,2)</f>
        <v>Sofern der im o.g. Curriculum beschriebene Mindestinhalt erfüllt wurde, mit der Auflage der Vermittlung der Spezifika des Landes-KatS und des DRK-Landesverbandes; sowie ggf. einer Prüfung.</v>
      </c>
      <c r="G72" s="300" t="s">
        <v>7</v>
      </c>
      <c r="H72" s="286"/>
      <c r="I72" s="1021" t="str">
        <f t="shared" si="4"/>
        <v xml:space="preserve">Weg = B; Blatt = BGM </v>
      </c>
      <c r="J72" s="1040">
        <v>4</v>
      </c>
      <c r="K72" s="1041">
        <v>4</v>
      </c>
      <c r="L72" s="1042">
        <f t="shared" si="5"/>
        <v>44632</v>
      </c>
      <c r="M72" s="1043"/>
      <c r="N72" s="1044" t="s">
        <v>285</v>
      </c>
    </row>
    <row r="73" spans="1:14" ht="39" x14ac:dyDescent="0.25">
      <c r="A73" s="232" t="s">
        <v>172</v>
      </c>
      <c r="B73" s="215" t="str">
        <f t="shared" si="3"/>
        <v>Aufbaumodul Soziale Betreuung und Unterkunft</v>
      </c>
      <c r="C73" s="216" t="str">
        <f>VLOOKUP(J73,Parameter!$B$12:$C$30,2)</f>
        <v>Auflagen</v>
      </c>
      <c r="D73" s="216" t="str">
        <f>VLOOKUP(J73,Parameter!$B$12:$F$30,4)</f>
        <v>B</v>
      </c>
      <c r="E73" s="217" t="str">
        <f>VLOOKUP(J73,Parameter!$B$12:$D$30,3)</f>
        <v>Nachweis des Inhaltes und des Abschlusses der Qualifizierung</v>
      </c>
      <c r="F73" s="217" t="str">
        <f>VLOOKUP(K73,Parameter!$B$31:$F$41,2)</f>
        <v>Sofern der im o.g. Curriculum beschriebene Mindestinhalt erfüllt wurde; ggf. mit der Auflage der Vermittlung der Spezifika des Landes-KatS und des DRK-Landesverbandes, sowie einer Prüfung,</v>
      </c>
      <c r="G73" s="1052" t="s">
        <v>48</v>
      </c>
      <c r="H73" s="286"/>
      <c r="I73" s="1021" t="str">
        <f t="shared" si="4"/>
        <v xml:space="preserve">Weg = B; Blatt = SBU </v>
      </c>
      <c r="J73" s="1040">
        <v>4</v>
      </c>
      <c r="K73" s="1041">
        <v>3</v>
      </c>
      <c r="L73" s="1042">
        <f t="shared" si="5"/>
        <v>44632</v>
      </c>
      <c r="M73" s="1043"/>
      <c r="N73" s="1044" t="s">
        <v>285</v>
      </c>
    </row>
    <row r="74" spans="1:14" ht="39" x14ac:dyDescent="0.25">
      <c r="A74" s="232" t="s">
        <v>172</v>
      </c>
      <c r="B74" s="215" t="str">
        <f t="shared" si="3"/>
        <v>Soziale Betreuung (Fachmodul)</v>
      </c>
      <c r="C74" s="216" t="str">
        <f>VLOOKUP(J74,Parameter!$B$12:$C$30,2)</f>
        <v>Auflagen</v>
      </c>
      <c r="D74" s="216" t="str">
        <f>VLOOKUP(J74,Parameter!$B$12:$F$30,4)</f>
        <v>B</v>
      </c>
      <c r="E74" s="217" t="str">
        <f>VLOOKUP(J74,Parameter!$B$12:$D$30,3)</f>
        <v>Nachweis des Inhaltes und des Abschlusses der Qualifizierung</v>
      </c>
      <c r="F74" s="217" t="str">
        <f>VLOOKUP(K74,Parameter!$B$31:$F$41,2)</f>
        <v>Sofern der im o.g. Curriculum beschriebene Mindestinhalt erfüllt wurde; ggf. mit der Auflage der Vermittlung der Spezifika des Landes-KatS und des DRK-Landesverbandes, sowie einer Prüfung,</v>
      </c>
      <c r="G74" s="1052" t="s">
        <v>54</v>
      </c>
      <c r="H74" s="286"/>
      <c r="I74" s="1021" t="str">
        <f t="shared" si="4"/>
        <v xml:space="preserve">Weg = B; Blatt = SozBt </v>
      </c>
      <c r="J74" s="1040">
        <v>4</v>
      </c>
      <c r="K74" s="1041">
        <v>3</v>
      </c>
      <c r="L74" s="1042">
        <f t="shared" si="5"/>
        <v>44632</v>
      </c>
      <c r="M74" s="1043"/>
      <c r="N74" s="1044" t="s">
        <v>285</v>
      </c>
    </row>
    <row r="75" spans="1:14" ht="39" x14ac:dyDescent="0.25">
      <c r="A75" s="232" t="s">
        <v>88</v>
      </c>
      <c r="B75" s="215" t="str">
        <f t="shared" si="3"/>
        <v>Grundmodul Betreuungsdienst</v>
      </c>
      <c r="C75" s="216" t="str">
        <f>VLOOKUP(J75,Parameter!$B$12:$C$30,2)</f>
        <v>Auflagen</v>
      </c>
      <c r="D75" s="216" t="str">
        <f>VLOOKUP(J75,Parameter!$B$12:$F$30,4)</f>
        <v>B</v>
      </c>
      <c r="E75" s="217" t="str">
        <f>VLOOKUP(J75,Parameter!$B$12:$D$30,3)</f>
        <v>Nachweis des Inhaltes und des Abschlusses der Qualifizierung</v>
      </c>
      <c r="F75" s="217" t="str">
        <f>VLOOKUP(K75,Parameter!$B$31:$F$41,2)</f>
        <v>Sofern der im o.g. Curriculum beschriebene Mindestinhalt erfüllt wurde, mit der Auflage der Vermittlung der Spezifika des Landes-KatS und des DRK-Landesverbandes; sowie ggf. einer Prüfung.</v>
      </c>
      <c r="G75" s="300" t="s">
        <v>7</v>
      </c>
      <c r="H75" s="286"/>
      <c r="I75" s="1021" t="str">
        <f t="shared" si="4"/>
        <v xml:space="preserve">Weg = B; Blatt = BGM </v>
      </c>
      <c r="J75" s="1040">
        <v>4</v>
      </c>
      <c r="K75" s="1041">
        <v>4</v>
      </c>
      <c r="L75" s="1042">
        <f t="shared" si="5"/>
        <v>44632</v>
      </c>
      <c r="M75" s="1043" t="s">
        <v>380</v>
      </c>
      <c r="N75" s="1044" t="s">
        <v>285</v>
      </c>
    </row>
    <row r="76" spans="1:14" ht="39" x14ac:dyDescent="0.25">
      <c r="A76" s="232" t="s">
        <v>88</v>
      </c>
      <c r="B76" s="215" t="str">
        <f t="shared" si="3"/>
        <v>Grundmodul Betreuungsdienst</v>
      </c>
      <c r="C76" s="216" t="str">
        <f>VLOOKUP(J76,Parameter!$B$12:$C$30,2)</f>
        <v>Auflagen</v>
      </c>
      <c r="D76" s="216" t="str">
        <f>VLOOKUP(J76,Parameter!$B$12:$F$30,4)</f>
        <v>B</v>
      </c>
      <c r="E76" s="217" t="str">
        <f>VLOOKUP(J76,Parameter!$B$12:$D$30,3)</f>
        <v>Nachweis des Inhaltes und des Abschlusses der Qualifizierung</v>
      </c>
      <c r="F76" s="217" t="str">
        <f>VLOOKUP(K76,Parameter!$B$31:$F$41,2)</f>
        <v>Sofern der im o.g. Curriculum beschriebene Mindestinhalt erfüllt wurde, mit der Auflage der Vermittlung der Spezifika des Landes-KatS und des DRK-Landesverbandes; sowie ggf. einer Prüfung.</v>
      </c>
      <c r="G76" s="300" t="s">
        <v>7</v>
      </c>
      <c r="H76" s="286"/>
      <c r="I76" s="1021" t="str">
        <f t="shared" si="4"/>
        <v xml:space="preserve">Weg = B; Blatt = BGM </v>
      </c>
      <c r="J76" s="1040">
        <v>4</v>
      </c>
      <c r="K76" s="1041">
        <v>4</v>
      </c>
      <c r="L76" s="1042">
        <f t="shared" si="5"/>
        <v>44632</v>
      </c>
      <c r="M76" s="1043" t="s">
        <v>380</v>
      </c>
      <c r="N76" s="1044" t="s">
        <v>285</v>
      </c>
    </row>
    <row r="77" spans="1:14" ht="39" x14ac:dyDescent="0.25">
      <c r="A77" s="232" t="s">
        <v>88</v>
      </c>
      <c r="B77" s="215" t="str">
        <f t="shared" si="3"/>
        <v>Erwachsenengerechte Unterrichts Gestaltung</v>
      </c>
      <c r="C77" s="216" t="str">
        <f>VLOOKUP(J77,Parameter!$B$12:$C$30,2)</f>
        <v>Standart</v>
      </c>
      <c r="D77" s="216" t="str">
        <f>VLOOKUP(J77,Parameter!$B$12:$F$30,4)</f>
        <v>A</v>
      </c>
      <c r="E77" s="217" t="str">
        <f>VLOOKUP(J77,Parameter!$B$12:$D$30,3)</f>
        <v>Nachweis des Inhaltes und des Abschlusses der Qualifizierung</v>
      </c>
      <c r="F77" s="217" t="str">
        <f>VLOOKUP(K77,Parameter!$B$31:$F$41,2)</f>
        <v>Empfehlung: die nicht bekanntnen Inhalte (z. B. die Spezifika des Landes-KatS und des DRK-Landesverbandes) sind im Nachgang zur Anerkennung, aber vor einem Einsatz, zu vermitteln.</v>
      </c>
      <c r="G77" s="300" t="s">
        <v>20</v>
      </c>
      <c r="H77" s="286"/>
      <c r="I77" s="1021" t="str">
        <f t="shared" si="4"/>
        <v xml:space="preserve">Weg = A; Blatt = EgUG </v>
      </c>
      <c r="J77" s="1040">
        <v>3</v>
      </c>
      <c r="K77" s="1041">
        <v>1</v>
      </c>
      <c r="L77" s="1042">
        <f t="shared" si="5"/>
        <v>46095</v>
      </c>
      <c r="M77" s="1043"/>
      <c r="N77" s="1044" t="s">
        <v>285</v>
      </c>
    </row>
    <row r="78" spans="1:14" ht="39" x14ac:dyDescent="0.25">
      <c r="A78" s="232" t="s">
        <v>88</v>
      </c>
      <c r="B78" s="215" t="str">
        <f t="shared" si="3"/>
        <v>Aufbaumodul Soziale Betreuung und Unterkunft</v>
      </c>
      <c r="C78" s="216" t="str">
        <f>VLOOKUP(J78,Parameter!$B$12:$C$30,2)</f>
        <v>Auflagen</v>
      </c>
      <c r="D78" s="216" t="str">
        <f>VLOOKUP(J78,Parameter!$B$12:$F$30,4)</f>
        <v>B</v>
      </c>
      <c r="E78" s="217" t="str">
        <f>VLOOKUP(J78,Parameter!$B$12:$D$30,3)</f>
        <v>Nachweis des Inhaltes und des Abschlusses der Qualifizierung</v>
      </c>
      <c r="F78" s="217" t="str">
        <f>VLOOKUP(K78,Parameter!$B$31:$F$41,2)</f>
        <v>Sofern der im o.g. Curriculum beschriebene Mindestinhalt erfüllt wurde; ggf. mit der Auflage der Vermittlung der Spezifika des Landes-KatS und des DRK-Landesverbandes, sowie einer Prüfung,</v>
      </c>
      <c r="G78" s="1052" t="s">
        <v>48</v>
      </c>
      <c r="H78" s="286"/>
      <c r="I78" s="1021" t="str">
        <f t="shared" si="4"/>
        <v xml:space="preserve">Weg = B; Blatt = SBU </v>
      </c>
      <c r="J78" s="1040">
        <v>4</v>
      </c>
      <c r="K78" s="1041">
        <v>3</v>
      </c>
      <c r="L78" s="1042">
        <f t="shared" si="5"/>
        <v>44632</v>
      </c>
      <c r="M78" s="1043" t="s">
        <v>380</v>
      </c>
      <c r="N78" s="1044" t="s">
        <v>285</v>
      </c>
    </row>
    <row r="79" spans="1:14" ht="39" x14ac:dyDescent="0.25">
      <c r="A79" s="232" t="s">
        <v>88</v>
      </c>
      <c r="B79" s="215" t="str">
        <f t="shared" si="3"/>
        <v>Soziale Betreuung (Fachmodul)</v>
      </c>
      <c r="C79" s="216" t="str">
        <f>VLOOKUP(J79,Parameter!$B$12:$C$30,2)</f>
        <v>Auflagen</v>
      </c>
      <c r="D79" s="216" t="str">
        <f>VLOOKUP(J79,Parameter!$B$12:$F$30,4)</f>
        <v>B</v>
      </c>
      <c r="E79" s="217" t="str">
        <f>VLOOKUP(J79,Parameter!$B$12:$D$30,3)</f>
        <v>Nachweis des Inhaltes und des Abschlusses der Qualifizierung</v>
      </c>
      <c r="F79" s="217" t="str">
        <f>VLOOKUP(K79,Parameter!$B$31:$F$41,2)</f>
        <v>Sofern der im o.g. Curriculum beschriebene Mindestinhalt erfüllt wurde; ggf. mit der Auflage der Vermittlung der Spezifika des Landes-KatS und des DRK-Landesverbandes, sowie einer Prüfung,</v>
      </c>
      <c r="G79" s="1052" t="s">
        <v>54</v>
      </c>
      <c r="H79" s="286"/>
      <c r="I79" s="1021" t="str">
        <f t="shared" si="4"/>
        <v xml:space="preserve">Weg = B; Blatt = SozBt </v>
      </c>
      <c r="J79" s="1040">
        <v>4</v>
      </c>
      <c r="K79" s="1041">
        <v>3</v>
      </c>
      <c r="L79" s="1042">
        <f t="shared" si="5"/>
        <v>44632</v>
      </c>
      <c r="M79" s="1043" t="s">
        <v>380</v>
      </c>
      <c r="N79" s="1044" t="s">
        <v>285</v>
      </c>
    </row>
    <row r="80" spans="1:14" ht="52" x14ac:dyDescent="0.25">
      <c r="A80" s="232" t="s">
        <v>89</v>
      </c>
      <c r="B80" s="215" t="str">
        <f t="shared" si="3"/>
        <v>Fachmodul Feldkoch</v>
      </c>
      <c r="C80" s="216" t="str">
        <f>VLOOKUP(J80,Parameter!$B$12:$C$30,2)</f>
        <v>Auflagen</v>
      </c>
      <c r="D80" s="216" t="str">
        <f>VLOOKUP(J80,Parameter!$B$12:$F$30,4)</f>
        <v>B</v>
      </c>
      <c r="E80" s="217" t="str">
        <f>VLOOKUP(J80,Parameter!$B$12:$D$30,3)</f>
        <v>Nachweis des Abschlusses der Qualifizierung und praktischen Tätigkeit</v>
      </c>
      <c r="F80" s="217" t="str">
        <f>VLOOKUP(K80,Parameter!$B$31:$F$41,2)</f>
        <v>Sofern der im o.g. Curriculum beschriebene Mindestinhalt erfüllt wurde; ggf. mit der Auflage der Vermittlung der Spezifika des Landes-KatS und des DRK-Landesverbandes, sowie einer Prüfung,</v>
      </c>
      <c r="G80" s="300" t="s">
        <v>22</v>
      </c>
      <c r="H80" s="286"/>
      <c r="I80" s="1021" t="str">
        <f t="shared" si="4"/>
        <v xml:space="preserve">Weg = B; Blatt = FKo </v>
      </c>
      <c r="J80" s="1040">
        <v>10</v>
      </c>
      <c r="K80" s="1041">
        <v>3</v>
      </c>
      <c r="L80" s="1042">
        <f t="shared" si="5"/>
        <v>44632</v>
      </c>
      <c r="M80" s="1043"/>
      <c r="N80" s="1044" t="s">
        <v>285</v>
      </c>
    </row>
    <row r="81" spans="1:14" ht="39" x14ac:dyDescent="0.25">
      <c r="A81" s="232" t="s">
        <v>89</v>
      </c>
      <c r="B81" s="215" t="str">
        <f t="shared" si="3"/>
        <v>Fachmodul Verpflegung</v>
      </c>
      <c r="C81" s="216" t="str">
        <f>VLOOKUP(J81,Parameter!$B$12:$C$30,2)</f>
        <v>Routine</v>
      </c>
      <c r="D81" s="216" t="str">
        <f>VLOOKUP(J81,Parameter!$B$12:$F$30,4)</f>
        <v>A</v>
      </c>
      <c r="E81" s="217" t="str">
        <f>VLOOKUP(J81,Parameter!$B$12:$D$30,3)</f>
        <v>Nachweis des Abschlusses der Qualifizierung</v>
      </c>
      <c r="F81" s="217" t="str">
        <f>VLOOKUP(K81,Parameter!$B$31:$F$41,2)</f>
        <v>Die nicht bekannten Inhalte (z. B. die Spezifika des Landes-KatS und des DRK-Landesverbandes) sind im Nachgang zur Anerkennung, aber vor einem Einsatz, zu vermitteln.</v>
      </c>
      <c r="G81" s="1052" t="s">
        <v>63</v>
      </c>
      <c r="H81" s="286"/>
      <c r="I81" s="1021" t="str">
        <f t="shared" si="4"/>
        <v xml:space="preserve">Weg = A; Blatt = Verpfl </v>
      </c>
      <c r="J81" s="1040">
        <v>1</v>
      </c>
      <c r="K81" s="1041">
        <v>2</v>
      </c>
      <c r="L81" s="1042">
        <f t="shared" si="5"/>
        <v>44632</v>
      </c>
      <c r="M81" s="1043"/>
      <c r="N81" s="1044" t="s">
        <v>285</v>
      </c>
    </row>
    <row r="82" spans="1:14" ht="39" x14ac:dyDescent="0.25">
      <c r="A82" s="232" t="s">
        <v>90</v>
      </c>
      <c r="B82" s="215" t="str">
        <f t="shared" si="3"/>
        <v>Selbst- und Stressmanagement</v>
      </c>
      <c r="C82" s="216" t="str">
        <f>VLOOKUP(J82,Parameter!$B$12:$C$30,2)</f>
        <v>Standart</v>
      </c>
      <c r="D82" s="216" t="str">
        <f>VLOOKUP(J82,Parameter!$B$12:$F$30,4)</f>
        <v>A</v>
      </c>
      <c r="E82" s="217" t="str">
        <f>VLOOKUP(J82,Parameter!$B$12:$D$30,3)</f>
        <v>Nachweis des Inhaltes und des Abschlusses der Qualifizierung</v>
      </c>
      <c r="F82" s="217" t="str">
        <f>VLOOKUP(K82,Parameter!$B$31:$F$41,2)</f>
        <v>Die nicht bekannten Inhalte (z. B. die Spezifika des Landes-KatS und des DRK-Landesverbandes) sind im Nachgang zur Anerkennung, aber vor einem Einsatz, zu vermitteln.</v>
      </c>
      <c r="G82" s="1052" t="s">
        <v>289</v>
      </c>
      <c r="H82" s="286"/>
      <c r="I82" s="1021" t="str">
        <f t="shared" si="4"/>
        <v xml:space="preserve">Weg = A; Blatt = SWD1 </v>
      </c>
      <c r="J82" s="1040">
        <v>3</v>
      </c>
      <c r="K82" s="1041">
        <v>2</v>
      </c>
      <c r="L82" s="1042">
        <f t="shared" si="5"/>
        <v>44632</v>
      </c>
      <c r="M82" s="1043"/>
      <c r="N82" s="1044" t="s">
        <v>285</v>
      </c>
    </row>
    <row r="83" spans="1:14" ht="52" x14ac:dyDescent="0.25">
      <c r="A83" s="232" t="s">
        <v>91</v>
      </c>
      <c r="B83" s="215" t="str">
        <f t="shared" si="3"/>
        <v>Fachmodul Feldkoch</v>
      </c>
      <c r="C83" s="216" t="str">
        <f>VLOOKUP(J83,Parameter!$B$12:$C$30,2)</f>
        <v>Auflagen</v>
      </c>
      <c r="D83" s="216" t="str">
        <f>VLOOKUP(J83,Parameter!$B$12:$F$30,4)</f>
        <v>B</v>
      </c>
      <c r="E83" s="217" t="str">
        <f>VLOOKUP(J83,Parameter!$B$12:$D$30,3)</f>
        <v>Nachweis des Abschlusses der Qualifizierung und praktischen Tätigkeit</v>
      </c>
      <c r="F83" s="217" t="str">
        <f>VLOOKUP(K83,Parameter!$B$31:$F$41,2)</f>
        <v>Sofern der im o.g. Curriculum beschriebene Mindestinhalt erfüllt wurde; ggf. mit der Auflage der Vermittlung der Spezifika des Landes-KatS und des DRK-Landesverbandes, sowie einer Prüfung,</v>
      </c>
      <c r="G83" s="300" t="s">
        <v>22</v>
      </c>
      <c r="H83" s="286"/>
      <c r="I83" s="1021" t="str">
        <f t="shared" si="4"/>
        <v xml:space="preserve">Weg = B; Blatt = FKo </v>
      </c>
      <c r="J83" s="1040">
        <v>10</v>
      </c>
      <c r="K83" s="1041">
        <v>3</v>
      </c>
      <c r="L83" s="1042">
        <f t="shared" si="5"/>
        <v>44632</v>
      </c>
      <c r="M83" s="1043"/>
      <c r="N83" s="1044" t="s">
        <v>285</v>
      </c>
    </row>
    <row r="84" spans="1:14" ht="39" x14ac:dyDescent="0.25">
      <c r="A84" s="232" t="s">
        <v>91</v>
      </c>
      <c r="B84" s="215" t="str">
        <f t="shared" si="3"/>
        <v>Fachmodul Verpflegung</v>
      </c>
      <c r="C84" s="216" t="str">
        <f>VLOOKUP(J84,Parameter!$B$12:$C$30,2)</f>
        <v>Routine</v>
      </c>
      <c r="D84" s="216" t="str">
        <f>VLOOKUP(J84,Parameter!$B$12:$F$30,4)</f>
        <v>A</v>
      </c>
      <c r="E84" s="217" t="str">
        <f>VLOOKUP(J84,Parameter!$B$12:$D$30,3)</f>
        <v>Nachweis des Abschlusses der Qualifizierung</v>
      </c>
      <c r="F84" s="217" t="str">
        <f>VLOOKUP(K84,Parameter!$B$31:$F$41,2)</f>
        <v>Die nicht bekannten Inhalte (z. B. die Spezifika des Landes-KatS und des DRK-Landesverbandes) sind im Nachgang zur Anerkennung, aber vor einem Einsatz, zu vermitteln.</v>
      </c>
      <c r="G84" s="1052" t="s">
        <v>63</v>
      </c>
      <c r="H84" s="286"/>
      <c r="I84" s="1021" t="str">
        <f t="shared" si="4"/>
        <v xml:space="preserve">Weg = A; Blatt = Verpfl </v>
      </c>
      <c r="J84" s="1040">
        <v>1</v>
      </c>
      <c r="K84" s="1041">
        <v>2</v>
      </c>
      <c r="L84" s="1042">
        <f t="shared" si="5"/>
        <v>44632</v>
      </c>
      <c r="M84" s="1043"/>
      <c r="N84" s="1044" t="s">
        <v>285</v>
      </c>
    </row>
    <row r="85" spans="1:14" ht="39" x14ac:dyDescent="0.25">
      <c r="A85" s="232" t="s">
        <v>231</v>
      </c>
      <c r="B85" s="215" t="str">
        <f t="shared" si="3"/>
        <v>Einsatzkräfte Grundausbildung - SAN</v>
      </c>
      <c r="C85" s="216" t="str">
        <f>VLOOKUP(J85,Parameter!$B$12:$C$30,2)</f>
        <v>Routine</v>
      </c>
      <c r="D85" s="216" t="str">
        <f>VLOOKUP(J85,Parameter!$B$12:$F$30,4)</f>
        <v>A</v>
      </c>
      <c r="E85" s="217" t="str">
        <f>VLOOKUP(J85,Parameter!$B$12:$D$30,3)</f>
        <v>Nachweis des Abschlusses der Qualifizierung</v>
      </c>
      <c r="F85" s="217" t="str">
        <f>VLOOKUP(K85,Parameter!$B$31:$F$41,2)</f>
        <v>Empfehlung: die nicht bekanntnen Inhalte (z. B. die Spezifika des Landes-KatS und des DRK-Landesverbandes) sind im Nachgang zur Anerkennung, aber vor einem Einsatz, zu vermitteln.</v>
      </c>
      <c r="G85" s="300" t="s">
        <v>16</v>
      </c>
      <c r="H85" s="286"/>
      <c r="I85" s="1021" t="str">
        <f t="shared" si="4"/>
        <v xml:space="preserve">Weg = A; Blatt = EGAS </v>
      </c>
      <c r="J85" s="1040">
        <v>1</v>
      </c>
      <c r="K85" s="1041">
        <v>1</v>
      </c>
      <c r="L85" s="1042">
        <f t="shared" si="5"/>
        <v>46095</v>
      </c>
      <c r="M85" s="1043"/>
      <c r="N85" s="1044" t="s">
        <v>285</v>
      </c>
    </row>
    <row r="86" spans="1:14" ht="39" x14ac:dyDescent="0.25">
      <c r="A86" s="232" t="s">
        <v>231</v>
      </c>
      <c r="B86" s="215" t="str">
        <f t="shared" si="3"/>
        <v>Sanitätslehrgang</v>
      </c>
      <c r="C86" s="216" t="str">
        <f>VLOOKUP(J86,Parameter!$B$12:$C$30,2)</f>
        <v>Routine</v>
      </c>
      <c r="D86" s="216" t="str">
        <f>VLOOKUP(J86,Parameter!$B$12:$F$30,4)</f>
        <v>A</v>
      </c>
      <c r="E86" s="217" t="str">
        <f>VLOOKUP(J86,Parameter!$B$12:$D$30,3)</f>
        <v>Nachweis des Abschlusses der Qualifizierung</v>
      </c>
      <c r="F86" s="217" t="str">
        <f>VLOOKUP(K86,Parameter!$B$31:$F$41,2)</f>
        <v>Empfehlung: die nicht bekanntnen Inhalte (z. B. die Spezifika des Landes-KatS und des DRK-Landesverbandes) sind im Nachgang zur Anerkennung, aber vor einem Einsatz, zu vermitteln.</v>
      </c>
      <c r="G86" s="1052" t="s">
        <v>50</v>
      </c>
      <c r="H86" s="286"/>
      <c r="I86" s="1021" t="str">
        <f t="shared" si="4"/>
        <v xml:space="preserve">Weg = A; Blatt = SLG </v>
      </c>
      <c r="J86" s="1040">
        <v>1</v>
      </c>
      <c r="K86" s="1041">
        <v>1</v>
      </c>
      <c r="L86" s="1042">
        <f t="shared" si="5"/>
        <v>46095</v>
      </c>
      <c r="M86" s="1043"/>
      <c r="N86" s="1044" t="s">
        <v>285</v>
      </c>
    </row>
    <row r="87" spans="1:14" ht="39" customHeight="1" x14ac:dyDescent="0.25">
      <c r="A87" s="232" t="s">
        <v>199</v>
      </c>
      <c r="B87" s="215" t="str">
        <f t="shared" si="3"/>
        <v>Sozialmanagement und Freiwilligenkoordination</v>
      </c>
      <c r="C87" s="216" t="str">
        <f>VLOOKUP(J87,Parameter!$B$12:$C$30,2)</f>
        <v>Auflagen</v>
      </c>
      <c r="D87" s="216" t="str">
        <f>VLOOKUP(J87,Parameter!$B$12:$F$30,4)</f>
        <v>B</v>
      </c>
      <c r="E87" s="217" t="str">
        <f>VLOOKUP(J87,Parameter!$B$12:$D$30,3)</f>
        <v>Nachweis des Inhaltes und des Abschlusses der Qualifizierung</v>
      </c>
      <c r="F87" s="217" t="str">
        <f>VLOOKUP(K87,Parameter!$B$31:$F$41,2)</f>
        <v>Sofern der im o.g. Curriculum beschriebene Mindestinhalt erfüllt wurde; ggf. mit der Auflage der Vermittlung der Spezifika des Landes-KatS und des DRK-Landesverbandes, sowie einer Prüfung,</v>
      </c>
      <c r="G87" s="1053" t="s">
        <v>52</v>
      </c>
      <c r="H87" s="286"/>
      <c r="I87" s="1021" t="str">
        <f t="shared" si="4"/>
        <v xml:space="preserve">Weg = B; Blatt = SMuFK </v>
      </c>
      <c r="J87" s="1040">
        <v>4</v>
      </c>
      <c r="K87" s="1041">
        <v>3</v>
      </c>
      <c r="L87" s="1042">
        <f t="shared" si="5"/>
        <v>44632</v>
      </c>
      <c r="M87" s="1043"/>
      <c r="N87" s="1044" t="s">
        <v>285</v>
      </c>
    </row>
    <row r="88" spans="1:14" ht="52" x14ac:dyDescent="0.25">
      <c r="A88" s="232" t="s">
        <v>199</v>
      </c>
      <c r="B88" s="215" t="str">
        <f t="shared" si="3"/>
        <v>Teamentwicklung und Konfliktmanagement</v>
      </c>
      <c r="C88" s="216" t="str">
        <f>VLOOKUP(J88,Parameter!$B$12:$C$30,2)</f>
        <v>Prüfung</v>
      </c>
      <c r="D88" s="216" t="str">
        <f>VLOOKUP(J88,Parameter!$B$12:$F$30,4)</f>
        <v>B</v>
      </c>
      <c r="E88" s="217" t="str">
        <f>VLOOKUP(J88,Parameter!$B$12:$D$30,3)</f>
        <v>Detailierter Nachweis des Inhaltes der Qualifizierung und des Abschlusses</v>
      </c>
      <c r="F88" s="217" t="str">
        <f>VLOOKUP(K88,Parameter!$B$31:$F$41,2)</f>
        <v>Sofern der im o.g. Curriculum beschriebene Mindestinhalt erfüllt wurde; ggf. mit der Auflage der Vermittlung der Spezifika des Landes-KatS und des DRK-Landesverbandes, sowie einer Prüfung,</v>
      </c>
      <c r="G88" s="1052" t="s">
        <v>60</v>
      </c>
      <c r="H88" s="286"/>
      <c r="I88" s="1021" t="str">
        <f t="shared" si="4"/>
        <v xml:space="preserve">Weg = B; Blatt = TEuKM </v>
      </c>
      <c r="J88" s="1040">
        <v>5</v>
      </c>
      <c r="K88" s="1041">
        <v>3</v>
      </c>
      <c r="L88" s="1042">
        <f t="shared" si="5"/>
        <v>44632</v>
      </c>
      <c r="M88" s="1043"/>
      <c r="N88" s="1044" t="s">
        <v>285</v>
      </c>
    </row>
    <row r="89" spans="1:14" ht="39" customHeight="1" x14ac:dyDescent="0.25">
      <c r="A89" s="232" t="s">
        <v>199</v>
      </c>
      <c r="B89" s="215" t="str">
        <f t="shared" si="3"/>
        <v>Vorstands- und Präsidiumsarbeit</v>
      </c>
      <c r="C89" s="216" t="str">
        <f>VLOOKUP(J89,Parameter!$B$12:$C$30,2)</f>
        <v>Prüfung</v>
      </c>
      <c r="D89" s="216" t="str">
        <f>VLOOKUP(J89,Parameter!$B$12:$F$30,4)</f>
        <v>B</v>
      </c>
      <c r="E89" s="217" t="str">
        <f>VLOOKUP(J89,Parameter!$B$12:$D$30,3)</f>
        <v>Detailierter Nachweis des Inhaltes der Qualifizierung und des Abschlusses</v>
      </c>
      <c r="F89" s="217" t="str">
        <f>VLOOKUP(K89,Parameter!$B$31:$F$41,2)</f>
        <v>Sofern der im o.g. Curriculum beschriebene Mindestinhalt erfüllt wurde; ggf. mit der Auflage der Vermittlung der Spezifika des Landes-KatS und des DRK-Landesverbandes, sowie einer Prüfung,</v>
      </c>
      <c r="G89" s="1052" t="s">
        <v>67</v>
      </c>
      <c r="H89" s="286"/>
      <c r="I89" s="1021" t="str">
        <f t="shared" si="4"/>
        <v xml:space="preserve">Weg = B; Blatt = VuPA </v>
      </c>
      <c r="J89" s="1040">
        <v>5</v>
      </c>
      <c r="K89" s="1041">
        <v>3</v>
      </c>
      <c r="L89" s="1042">
        <f t="shared" si="5"/>
        <v>44632</v>
      </c>
      <c r="M89" s="1043"/>
      <c r="N89" s="1044" t="s">
        <v>285</v>
      </c>
    </row>
    <row r="90" spans="1:14" ht="39" customHeight="1" x14ac:dyDescent="0.25">
      <c r="A90" s="232" t="s">
        <v>92</v>
      </c>
      <c r="B90" s="215" t="str">
        <f t="shared" si="3"/>
        <v>Einsatzkräfte Grundausbildung - Technik</v>
      </c>
      <c r="C90" s="216" t="str">
        <f>VLOOKUP(J90,Parameter!$B$12:$C$30,2)</f>
        <v>Routine</v>
      </c>
      <c r="D90" s="216" t="str">
        <f>VLOOKUP(J90,Parameter!$B$12:$F$30,4)</f>
        <v>A</v>
      </c>
      <c r="E90" s="217" t="str">
        <f>VLOOKUP(J90,Parameter!$B$12:$D$30,3)</f>
        <v>Nachweis des Abschlusses der Qualifizierung</v>
      </c>
      <c r="F90" s="217" t="str">
        <f>VLOOKUP(K90,Parameter!$B$31:$F$41,2)</f>
        <v>Empfehlung: die nicht bekanntnen Inhalte (z. B. die Spezifika des Landes-KatS und des DRK-Landesverbandes) sind im Nachgang zur Anerkennung, aber vor einem Einsatz, zu vermitteln.</v>
      </c>
      <c r="G90" s="818" t="s">
        <v>18</v>
      </c>
      <c r="H90" s="286"/>
      <c r="I90" s="1021" t="str">
        <f t="shared" si="4"/>
        <v xml:space="preserve">Weg = A; Blatt = EGAT </v>
      </c>
      <c r="J90" s="1040">
        <v>1</v>
      </c>
      <c r="K90" s="1041">
        <v>1</v>
      </c>
      <c r="L90" s="1042">
        <f t="shared" si="5"/>
        <v>44632</v>
      </c>
      <c r="M90" s="1043"/>
      <c r="N90" s="1044" t="s">
        <v>285</v>
      </c>
    </row>
    <row r="91" spans="1:14" ht="39" customHeight="1" x14ac:dyDescent="0.25">
      <c r="A91" s="260" t="s">
        <v>93</v>
      </c>
      <c r="B91" s="215" t="str">
        <f t="shared" si="3"/>
        <v>Grundmodul Betreuungsdienst</v>
      </c>
      <c r="C91" s="216" t="str">
        <f>VLOOKUP(J91,Parameter!$B$12:$C$30,2)</f>
        <v>Auflagen</v>
      </c>
      <c r="D91" s="216" t="str">
        <f>VLOOKUP(J91,Parameter!$B$12:$F$30,4)</f>
        <v>B</v>
      </c>
      <c r="E91" s="217" t="str">
        <f>VLOOKUP(J91,Parameter!$B$12:$D$30,3)</f>
        <v>Nachweis des Inhaltes und des Abschlusses der Qualifizierung</v>
      </c>
      <c r="F91" s="217" t="str">
        <f>VLOOKUP(K91,Parameter!$B$31:$F$41,2)</f>
        <v>Sofern der im o.g. Curriculum beschriebene Mindestinhalt erfüllt wurde, mit der Auflage der Vermittlung der Spezifika des Landes-KatS und des DRK-Landesverbandes; sowie ggf. einer Prüfung.</v>
      </c>
      <c r="G91" s="300" t="s">
        <v>7</v>
      </c>
      <c r="H91" s="286"/>
      <c r="I91" s="1021" t="str">
        <f t="shared" si="4"/>
        <v xml:space="preserve">Weg = B; Blatt = BGM </v>
      </c>
      <c r="J91" s="1040">
        <v>4</v>
      </c>
      <c r="K91" s="1041">
        <v>4</v>
      </c>
      <c r="L91" s="1042">
        <f t="shared" si="5"/>
        <v>44632</v>
      </c>
      <c r="M91" s="1043"/>
      <c r="N91" s="1044" t="s">
        <v>285</v>
      </c>
    </row>
    <row r="92" spans="1:14" ht="39" x14ac:dyDescent="0.25">
      <c r="A92" s="232" t="s">
        <v>93</v>
      </c>
      <c r="B92" s="215" t="str">
        <f t="shared" si="3"/>
        <v>Aufbaumodul Soziale Betreuung und Unterkunft</v>
      </c>
      <c r="C92" s="216" t="str">
        <f>VLOOKUP(J92,Parameter!$B$12:$C$30,2)</f>
        <v>Auflagen</v>
      </c>
      <c r="D92" s="216" t="str">
        <f>VLOOKUP(J92,Parameter!$B$12:$F$30,4)</f>
        <v>B</v>
      </c>
      <c r="E92" s="217" t="str">
        <f>VLOOKUP(J92,Parameter!$B$12:$D$30,3)</f>
        <v>Nachweis des Inhaltes und des Abschlusses der Qualifizierung</v>
      </c>
      <c r="F92" s="217" t="str">
        <f>VLOOKUP(K92,Parameter!$B$31:$F$41,2)</f>
        <v>Sofern der im o.g. Curriculum beschriebene Mindestinhalt erfüllt wurde; ggf. mit der Auflage der Vermittlung der Spezifika des Landes-KatS und des DRK-Landesverbandes, sowie einer Prüfung,</v>
      </c>
      <c r="G92" s="1053" t="s">
        <v>48</v>
      </c>
      <c r="H92" s="286"/>
      <c r="I92" s="1021" t="str">
        <f t="shared" si="4"/>
        <v xml:space="preserve">Weg = B; Blatt = SBU </v>
      </c>
      <c r="J92" s="1040">
        <v>4</v>
      </c>
      <c r="K92" s="1041">
        <v>3</v>
      </c>
      <c r="L92" s="1042">
        <f t="shared" si="5"/>
        <v>44632</v>
      </c>
      <c r="M92" s="1043"/>
      <c r="N92" s="1044" t="s">
        <v>285</v>
      </c>
    </row>
    <row r="93" spans="1:14" ht="39" x14ac:dyDescent="0.25">
      <c r="A93" s="232" t="s">
        <v>93</v>
      </c>
      <c r="B93" s="215" t="str">
        <f t="shared" si="3"/>
        <v>Soziale Betreuung (Fachmodul)</v>
      </c>
      <c r="C93" s="216" t="str">
        <f>VLOOKUP(J93,Parameter!$B$12:$C$30,2)</f>
        <v>Auflagen</v>
      </c>
      <c r="D93" s="216" t="str">
        <f>VLOOKUP(J93,Parameter!$B$12:$F$30,4)</f>
        <v>B</v>
      </c>
      <c r="E93" s="217" t="str">
        <f>VLOOKUP(J93,Parameter!$B$12:$D$30,3)</f>
        <v>Nachweis des Inhaltes und des Abschlusses der Qualifizierung</v>
      </c>
      <c r="F93" s="217" t="str">
        <f>VLOOKUP(K93,Parameter!$B$31:$F$41,2)</f>
        <v>Sofern der im o.g. Curriculum beschriebene Mindestinhalt erfüllt wurde; ggf. mit der Auflage der Vermittlung der Spezifika des Landes-KatS und des DRK-Landesverbandes, sowie einer Prüfung,</v>
      </c>
      <c r="G93" s="1052" t="s">
        <v>54</v>
      </c>
      <c r="H93" s="286"/>
      <c r="I93" s="1021" t="str">
        <f t="shared" si="4"/>
        <v xml:space="preserve">Weg = B; Blatt = SozBt </v>
      </c>
      <c r="J93" s="1040">
        <v>4</v>
      </c>
      <c r="K93" s="1041">
        <v>3</v>
      </c>
      <c r="L93" s="1042">
        <f t="shared" si="5"/>
        <v>44632</v>
      </c>
      <c r="M93" s="1043"/>
      <c r="N93" s="1044" t="s">
        <v>285</v>
      </c>
    </row>
    <row r="94" spans="1:14" ht="39" x14ac:dyDescent="0.25">
      <c r="A94" s="232" t="s">
        <v>94</v>
      </c>
      <c r="B94" s="215" t="str">
        <f t="shared" si="3"/>
        <v>Selbst- und Stressmanagement</v>
      </c>
      <c r="C94" s="216" t="str">
        <f>VLOOKUP(J94,Parameter!$B$12:$C$30,2)</f>
        <v>Auflagen</v>
      </c>
      <c r="D94" s="216" t="str">
        <f>VLOOKUP(J94,Parameter!$B$12:$F$30,4)</f>
        <v>B</v>
      </c>
      <c r="E94" s="217" t="str">
        <f>VLOOKUP(J94,Parameter!$B$12:$D$30,3)</f>
        <v>Nachweis des Inhaltes und des Abschlusses der Qualifizierung</v>
      </c>
      <c r="F94" s="217" t="str">
        <f>VLOOKUP(K94,Parameter!$B$31:$F$41,2)</f>
        <v>Die nicht bekannten Inhalte (z. B. die Spezifika des Landes-KatS und des DRK-Landesverbandes) sind im Nachgang zur Anerkennung, aber vor einem Einsatz, zu vermitteln.</v>
      </c>
      <c r="G94" s="1052" t="s">
        <v>56</v>
      </c>
      <c r="H94" s="286"/>
      <c r="I94" s="1021" t="str">
        <f t="shared" si="4"/>
        <v xml:space="preserve">Weg = B; Blatt = SuSM </v>
      </c>
      <c r="J94" s="1040">
        <v>4</v>
      </c>
      <c r="K94" s="1041">
        <v>2</v>
      </c>
      <c r="L94" s="1042">
        <f t="shared" si="5"/>
        <v>44632</v>
      </c>
      <c r="M94" s="1043"/>
      <c r="N94" s="1044" t="s">
        <v>285</v>
      </c>
    </row>
    <row r="95" spans="1:14" ht="39" x14ac:dyDescent="0.25">
      <c r="A95" s="232" t="s">
        <v>95</v>
      </c>
      <c r="B95" s="215" t="str">
        <f t="shared" si="3"/>
        <v>CBRN Grundausbildung</v>
      </c>
      <c r="C95" s="216" t="str">
        <f>VLOOKUP(J95,Parameter!$B$12:$C$30,2)</f>
        <v>Routine</v>
      </c>
      <c r="D95" s="216" t="str">
        <f>VLOOKUP(J95,Parameter!$B$12:$F$30,4)</f>
        <v>A</v>
      </c>
      <c r="E95" s="217" t="str">
        <f>VLOOKUP(J95,Parameter!$B$12:$D$30,3)</f>
        <v>Nachweis des Abschlusses der Qualifizierung</v>
      </c>
      <c r="F95" s="217" t="str">
        <f>VLOOKUP(K95,Parameter!$B$31:$F$41,2)</f>
        <v>Empfehlung: die nicht bekanntnen Inhalte (z. B. die Spezifika des Landes-KatS und des DRK-Landesverbandes) sind im Nachgang zur Anerkennung, aber vor einem Einsatz, zu vermitteln.</v>
      </c>
      <c r="G95" s="818" t="s">
        <v>311</v>
      </c>
      <c r="H95" s="286"/>
      <c r="I95" s="1021" t="str">
        <f t="shared" si="4"/>
        <v xml:space="preserve">Weg = A; Blatt = CBRNG </v>
      </c>
      <c r="J95" s="1040">
        <v>1</v>
      </c>
      <c r="K95" s="1041">
        <v>1</v>
      </c>
      <c r="L95" s="1042">
        <f t="shared" si="5"/>
        <v>45732</v>
      </c>
      <c r="M95" s="1043"/>
      <c r="N95" s="1044" t="s">
        <v>285</v>
      </c>
    </row>
    <row r="96" spans="1:14" ht="39" x14ac:dyDescent="0.25">
      <c r="A96" s="232" t="s">
        <v>195</v>
      </c>
      <c r="B96" s="215" t="str">
        <f t="shared" si="3"/>
        <v>Einsatzkräfte Grundausbildung - SAN</v>
      </c>
      <c r="C96" s="216" t="str">
        <f>VLOOKUP(J96,Parameter!$B$12:$C$30,2)</f>
        <v>Routine</v>
      </c>
      <c r="D96" s="216" t="str">
        <f>VLOOKUP(J96,Parameter!$B$12:$F$30,4)</f>
        <v>A</v>
      </c>
      <c r="E96" s="217" t="str">
        <f>VLOOKUP(J96,Parameter!$B$12:$D$30,3)</f>
        <v>Nachweis des Abschlusses der Qualifizierung</v>
      </c>
      <c r="F96" s="217" t="str">
        <f>VLOOKUP(K96,Parameter!$B$31:$F$41,2)</f>
        <v>Empfehlung: die nicht bekanntnen Inhalte (z. B. die Spezifika des Landes-KatS und des DRK-Landesverbandes) sind im Nachgang zur Anerkennung, aber vor einem Einsatz, zu vermitteln.</v>
      </c>
      <c r="G96" s="300" t="s">
        <v>16</v>
      </c>
      <c r="H96" s="286"/>
      <c r="I96" s="1021" t="str">
        <f t="shared" si="4"/>
        <v xml:space="preserve">Weg = A; Blatt = EGAS </v>
      </c>
      <c r="J96" s="1040">
        <v>1</v>
      </c>
      <c r="K96" s="1041">
        <v>1</v>
      </c>
      <c r="L96" s="1042">
        <f t="shared" si="5"/>
        <v>46095</v>
      </c>
      <c r="M96" s="1043"/>
      <c r="N96" s="1044" t="s">
        <v>285</v>
      </c>
    </row>
    <row r="97" spans="1:14" ht="39" x14ac:dyDescent="0.25">
      <c r="A97" s="232" t="s">
        <v>195</v>
      </c>
      <c r="B97" s="215" t="str">
        <f t="shared" si="3"/>
        <v>Sanitätslehrgang</v>
      </c>
      <c r="C97" s="216" t="str">
        <f>VLOOKUP(J97,Parameter!$B$12:$C$30,2)</f>
        <v>Auflagen</v>
      </c>
      <c r="D97" s="216" t="str">
        <f>VLOOKUP(J97,Parameter!$B$12:$F$30,4)</f>
        <v>B</v>
      </c>
      <c r="E97" s="217" t="str">
        <f>VLOOKUP(J97,Parameter!$B$12:$D$30,3)</f>
        <v>Nachweis des Inhaltes und des Abschlusses der Qualifizierung</v>
      </c>
      <c r="F97" s="217" t="str">
        <f>VLOOKUP(K97,Parameter!$B$31:$F$41,2)</f>
        <v>Die nicht bekannten Inhalte (z. B. die Spezifika des Landes-KatS und des DRK-Landesverbandes) sind im Nachgang zur Anerkennung, aber vor einem Einsatz, zu vermitteln.</v>
      </c>
      <c r="G97" s="1053" t="s">
        <v>50</v>
      </c>
      <c r="H97" s="286"/>
      <c r="I97" s="1021" t="str">
        <f t="shared" si="4"/>
        <v xml:space="preserve">Weg = B; Blatt = SLG </v>
      </c>
      <c r="J97" s="1040">
        <v>4</v>
      </c>
      <c r="K97" s="1041">
        <v>2</v>
      </c>
      <c r="L97" s="1042">
        <f t="shared" si="5"/>
        <v>46095</v>
      </c>
      <c r="M97" s="1043"/>
      <c r="N97" s="1044" t="s">
        <v>285</v>
      </c>
    </row>
    <row r="98" spans="1:14" ht="39" x14ac:dyDescent="0.25">
      <c r="A98" s="232" t="s">
        <v>96</v>
      </c>
      <c r="B98" s="215" t="str">
        <f t="shared" si="3"/>
        <v>Fachmodul Verpflegung</v>
      </c>
      <c r="C98" s="216" t="str">
        <f>VLOOKUP(J98,Parameter!$B$12:$C$30,2)</f>
        <v>Auflagen</v>
      </c>
      <c r="D98" s="216" t="str">
        <f>VLOOKUP(J98,Parameter!$B$12:$F$30,4)</f>
        <v>B</v>
      </c>
      <c r="E98" s="217" t="str">
        <f>VLOOKUP(J98,Parameter!$B$12:$D$30,3)</f>
        <v>Nachweis des Inhaltes und des Abschlusses der Qualifizierung</v>
      </c>
      <c r="F98" s="217" t="str">
        <f>VLOOKUP(K98,Parameter!$B$31:$F$41,2)</f>
        <v>Sofern der im o.g. Curriculum beschriebene Mindestinhalt erfüllt wurde, mit der Auflage der Vermittlung der Spezifika des Landes-KatS und des DRK-Landesverbandes; sowie ggf. einer Prüfung.</v>
      </c>
      <c r="G98" s="1052" t="s">
        <v>63</v>
      </c>
      <c r="H98" s="286"/>
      <c r="I98" s="1021" t="str">
        <f t="shared" si="4"/>
        <v xml:space="preserve">Weg = B; Blatt = Verpfl </v>
      </c>
      <c r="J98" s="1040">
        <v>4</v>
      </c>
      <c r="K98" s="1041">
        <v>4</v>
      </c>
      <c r="L98" s="1042">
        <f t="shared" si="5"/>
        <v>44632</v>
      </c>
      <c r="M98" s="1043"/>
      <c r="N98" s="1044" t="s">
        <v>285</v>
      </c>
    </row>
    <row r="99" spans="1:14" ht="39" x14ac:dyDescent="0.25">
      <c r="A99" s="232" t="s">
        <v>97</v>
      </c>
      <c r="B99" s="215" t="str">
        <f t="shared" si="3"/>
        <v>Erwachsenengerechte Unterrichts Gestaltung</v>
      </c>
      <c r="C99" s="216" t="str">
        <f>VLOOKUP(J99,Parameter!$B$12:$C$30,2)</f>
        <v>Standart</v>
      </c>
      <c r="D99" s="216" t="str">
        <f>VLOOKUP(J99,Parameter!$B$12:$F$30,4)</f>
        <v>A</v>
      </c>
      <c r="E99" s="217" t="str">
        <f>VLOOKUP(J99,Parameter!$B$12:$D$30,3)</f>
        <v>Nachweis des Inhaltes und des Abschlusses der Qualifizierung</v>
      </c>
      <c r="F99" s="217" t="str">
        <f>VLOOKUP(K99,Parameter!$B$31:$F$41,2)</f>
        <v>Empfehlung: die nicht bekanntnen Inhalte (z. B. die Spezifika des Landes-KatS und des DRK-Landesverbandes) sind im Nachgang zur Anerkennung, aber vor einem Einsatz, zu vermitteln.</v>
      </c>
      <c r="G99" s="818" t="s">
        <v>20</v>
      </c>
      <c r="H99" s="286"/>
      <c r="I99" s="1021" t="str">
        <f t="shared" si="4"/>
        <v xml:space="preserve">Weg = A; Blatt = EgUG </v>
      </c>
      <c r="J99" s="1040">
        <v>3</v>
      </c>
      <c r="K99" s="1041">
        <v>1</v>
      </c>
      <c r="L99" s="1042">
        <f t="shared" si="5"/>
        <v>46095</v>
      </c>
      <c r="M99" s="1043"/>
      <c r="N99" s="1044" t="s">
        <v>285</v>
      </c>
    </row>
    <row r="100" spans="1:14" ht="39" x14ac:dyDescent="0.25">
      <c r="A100" s="232" t="s">
        <v>98</v>
      </c>
      <c r="B100" s="215" t="str">
        <f t="shared" si="3"/>
        <v>Erwachsenengerechte Unterrichts Gestaltung</v>
      </c>
      <c r="C100" s="216" t="str">
        <f>VLOOKUP(J100,Parameter!$B$12:$C$30,2)</f>
        <v>Standart</v>
      </c>
      <c r="D100" s="216" t="str">
        <f>VLOOKUP(J100,Parameter!$B$12:$F$30,4)</f>
        <v>A</v>
      </c>
      <c r="E100" s="217" t="str">
        <f>VLOOKUP(J100,Parameter!$B$12:$D$30,3)</f>
        <v>Nachweis des Inhaltes und des Abschlusses der Qualifizierung</v>
      </c>
      <c r="F100" s="217" t="str">
        <f>VLOOKUP(K100,Parameter!$B$31:$F$41,2)</f>
        <v>Empfehlung: die nicht bekanntnen Inhalte (z. B. die Spezifika des Landes-KatS und des DRK-Landesverbandes) sind im Nachgang zur Anerkennung, aber vor einem Einsatz, zu vermitteln.</v>
      </c>
      <c r="G100" s="300" t="s">
        <v>20</v>
      </c>
      <c r="H100" s="286"/>
      <c r="I100" s="1021" t="str">
        <f t="shared" si="4"/>
        <v xml:space="preserve">Weg = A; Blatt = EgUG </v>
      </c>
      <c r="J100" s="1040">
        <v>3</v>
      </c>
      <c r="K100" s="1041">
        <v>1</v>
      </c>
      <c r="L100" s="1042">
        <f t="shared" si="5"/>
        <v>46095</v>
      </c>
      <c r="M100" s="1043"/>
      <c r="N100" s="1044" t="s">
        <v>285</v>
      </c>
    </row>
    <row r="101" spans="1:14" ht="39" x14ac:dyDescent="0.25">
      <c r="A101" s="232" t="s">
        <v>99</v>
      </c>
      <c r="B101" s="215" t="str">
        <f t="shared" si="3"/>
        <v>Leiten von Bereitschaften</v>
      </c>
      <c r="C101" s="216" t="str">
        <f>VLOOKUP(J101,Parameter!$B$12:$C$30,2)</f>
        <v>Standart</v>
      </c>
      <c r="D101" s="216" t="str">
        <f>VLOOKUP(J101,Parameter!$B$12:$F$30,4)</f>
        <v>A</v>
      </c>
      <c r="E101" s="217" t="str">
        <f>VLOOKUP(J101,Parameter!$B$12:$D$30,3)</f>
        <v>Nachweis des Inhaltes und des Abschlusses der Qualifizierung</v>
      </c>
      <c r="F101" s="217" t="str">
        <f>VLOOKUP(K101,Parameter!$B$31:$F$41,2)</f>
        <v>Die nicht bekannten Inhalte (z. B. die Spezifika des Landes-KatS und des DRK-Landesverbandes) sind im Nachgang zur Anerkennung, aber vor einem Einsatz, zu vermitteln.</v>
      </c>
      <c r="G101" s="300" t="s">
        <v>30</v>
      </c>
      <c r="H101" s="286"/>
      <c r="I101" s="1021" t="str">
        <f t="shared" si="4"/>
        <v xml:space="preserve">Weg = A; Blatt = LvB </v>
      </c>
      <c r="J101" s="1040">
        <v>3</v>
      </c>
      <c r="K101" s="1041">
        <v>2</v>
      </c>
      <c r="L101" s="1042">
        <f t="shared" si="5"/>
        <v>44632</v>
      </c>
      <c r="M101" s="1043"/>
      <c r="N101" s="1044" t="s">
        <v>285</v>
      </c>
    </row>
    <row r="102" spans="1:14" ht="39" customHeight="1" x14ac:dyDescent="0.25">
      <c r="A102" s="232" t="s">
        <v>99</v>
      </c>
      <c r="B102" s="215" t="str">
        <f t="shared" si="3"/>
        <v>Sozialmanagement und Freiwilligenkoordination</v>
      </c>
      <c r="C102" s="216" t="str">
        <f>VLOOKUP(J102,Parameter!$B$12:$C$30,2)</f>
        <v>Standart</v>
      </c>
      <c r="D102" s="216" t="str">
        <f>VLOOKUP(J102,Parameter!$B$12:$F$30,4)</f>
        <v>A</v>
      </c>
      <c r="E102" s="217" t="str">
        <f>VLOOKUP(J102,Parameter!$B$12:$D$30,3)</f>
        <v>Nachweis des Inhaltes und des Abschlusses der Qualifizierung</v>
      </c>
      <c r="F102" s="217" t="str">
        <f>VLOOKUP(K102,Parameter!$B$31:$F$41,2)</f>
        <v>Empfehlung: die nicht bekanntnen Inhalte (z. B. die Spezifika des Landes-KatS und des DRK-Landesverbandes) sind im Nachgang zur Anerkennung, aber vor einem Einsatz, zu vermitteln.</v>
      </c>
      <c r="G102" s="1053" t="s">
        <v>52</v>
      </c>
      <c r="H102" s="286"/>
      <c r="I102" s="1021" t="str">
        <f t="shared" si="4"/>
        <v xml:space="preserve">Weg = A; Blatt = SMuFK </v>
      </c>
      <c r="J102" s="1040">
        <v>3</v>
      </c>
      <c r="K102" s="1041">
        <v>1</v>
      </c>
      <c r="L102" s="1042">
        <f t="shared" si="5"/>
        <v>44632</v>
      </c>
      <c r="M102" s="1043"/>
      <c r="N102" s="1044" t="s">
        <v>285</v>
      </c>
    </row>
    <row r="103" spans="1:14" ht="39" customHeight="1" x14ac:dyDescent="0.25">
      <c r="A103" s="232" t="s">
        <v>99</v>
      </c>
      <c r="B103" s="215" t="str">
        <f t="shared" si="3"/>
        <v>Teamentwicklung und Konfliktmanagement</v>
      </c>
      <c r="C103" s="216" t="str">
        <f>VLOOKUP(J103,Parameter!$B$12:$C$30,2)</f>
        <v>Standart</v>
      </c>
      <c r="D103" s="216" t="str">
        <f>VLOOKUP(J103,Parameter!$B$12:$F$30,4)</f>
        <v>A</v>
      </c>
      <c r="E103" s="217" t="str">
        <f>VLOOKUP(J103,Parameter!$B$12:$D$30,3)</f>
        <v>Nachweis des Inhaltes und des Abschlusses der Qualifizierung</v>
      </c>
      <c r="F103" s="217" t="str">
        <f>VLOOKUP(K103,Parameter!$B$31:$F$41,2)</f>
        <v>Die nicht bekannten Inhalte (z. B. die Spezifika des Landes-KatS und des DRK-Landesverbandes) sind im Nachgang zur Anerkennung, aber vor einem Einsatz, zu vermitteln.</v>
      </c>
      <c r="G103" s="1053" t="s">
        <v>60</v>
      </c>
      <c r="H103" s="286"/>
      <c r="I103" s="1021" t="str">
        <f t="shared" si="4"/>
        <v xml:space="preserve">Weg = A; Blatt = TEuKM </v>
      </c>
      <c r="J103" s="1040">
        <v>3</v>
      </c>
      <c r="K103" s="1041">
        <v>2</v>
      </c>
      <c r="L103" s="1042">
        <f t="shared" si="5"/>
        <v>44632</v>
      </c>
      <c r="M103" s="1043"/>
      <c r="N103" s="1044" t="s">
        <v>285</v>
      </c>
    </row>
    <row r="104" spans="1:14" ht="39" x14ac:dyDescent="0.25">
      <c r="A104" s="241" t="s">
        <v>99</v>
      </c>
      <c r="B104" s="215" t="str">
        <f t="shared" si="3"/>
        <v>Vorstands- und Präsidiumsarbeit</v>
      </c>
      <c r="C104" s="216" t="str">
        <f>VLOOKUP(J104,Parameter!$B$12:$C$30,2)</f>
        <v>Auflagen</v>
      </c>
      <c r="D104" s="216" t="str">
        <f>VLOOKUP(J104,Parameter!$B$12:$F$30,4)</f>
        <v>B</v>
      </c>
      <c r="E104" s="217" t="str">
        <f>VLOOKUP(J104,Parameter!$B$12:$D$30,3)</f>
        <v>Nachweis des Inhaltes und des Abschlusses der Qualifizierung</v>
      </c>
      <c r="F104" s="217" t="str">
        <f>VLOOKUP(K104,Parameter!$B$31:$F$41,2)</f>
        <v>Die nicht bekannten Inhalte (z. B. die Spezifika des Landes-KatS und des DRK-Landesverbandes) sind im Nachgang zur Anerkennung, aber vor einem Einsatz, zu vermitteln.</v>
      </c>
      <c r="G104" s="1052" t="s">
        <v>67</v>
      </c>
      <c r="H104" s="286"/>
      <c r="I104" s="1021" t="str">
        <f t="shared" si="4"/>
        <v xml:space="preserve">Weg = B; Blatt = VuPA </v>
      </c>
      <c r="J104" s="1040">
        <v>4</v>
      </c>
      <c r="K104" s="1041">
        <v>2</v>
      </c>
      <c r="L104" s="1042">
        <f t="shared" si="5"/>
        <v>44632</v>
      </c>
      <c r="M104" s="1043"/>
      <c r="N104" s="1044" t="s">
        <v>285</v>
      </c>
    </row>
    <row r="105" spans="1:14" ht="52" x14ac:dyDescent="0.25">
      <c r="A105" s="232" t="s">
        <v>100</v>
      </c>
      <c r="B105" s="215" t="str">
        <f t="shared" si="3"/>
        <v>Fachmodul Feldkoch</v>
      </c>
      <c r="C105" s="216" t="str">
        <f>VLOOKUP(J105,Parameter!$B$12:$C$30,2)</f>
        <v>Auflagen</v>
      </c>
      <c r="D105" s="216" t="str">
        <f>VLOOKUP(J105,Parameter!$B$12:$F$30,4)</f>
        <v>B</v>
      </c>
      <c r="E105" s="217" t="str">
        <f>VLOOKUP(J105,Parameter!$B$12:$D$30,3)</f>
        <v>Nachweis des Abschlusses der Qualifizierung und praktischen Tätigkeit</v>
      </c>
      <c r="F105" s="217" t="str">
        <f>VLOOKUP(K105,Parameter!$B$31:$F$41,2)</f>
        <v>Sofern der im o.g. Curriculum beschriebene Mindestinhalt erfüllt wurde; ggf. mit der Auflage der Vermittlung der Spezifika des Landes-KatS und des DRK-Landesverbandes, sowie einer Prüfung,</v>
      </c>
      <c r="G105" s="818" t="s">
        <v>22</v>
      </c>
      <c r="H105" s="286"/>
      <c r="I105" s="1021" t="str">
        <f t="shared" si="4"/>
        <v xml:space="preserve">Weg = B; Blatt = FKo </v>
      </c>
      <c r="J105" s="1040">
        <v>10</v>
      </c>
      <c r="K105" s="1041">
        <v>3</v>
      </c>
      <c r="L105" s="1042">
        <f t="shared" si="5"/>
        <v>44632</v>
      </c>
      <c r="M105" s="1043"/>
      <c r="N105" s="1044" t="s">
        <v>285</v>
      </c>
    </row>
    <row r="106" spans="1:14" ht="39" x14ac:dyDescent="0.25">
      <c r="A106" s="232" t="s">
        <v>100</v>
      </c>
      <c r="B106" s="215" t="str">
        <f t="shared" si="3"/>
        <v>Fachmodul Verpflegung</v>
      </c>
      <c r="C106" s="216" t="str">
        <f>VLOOKUP(J106,Parameter!$B$12:$C$30,2)</f>
        <v>Routine</v>
      </c>
      <c r="D106" s="216" t="str">
        <f>VLOOKUP(J106,Parameter!$B$12:$F$30,4)</f>
        <v>A</v>
      </c>
      <c r="E106" s="217" t="str">
        <f>VLOOKUP(J106,Parameter!$B$12:$D$30,3)</f>
        <v>Nachweis des Abschlusses der Qualifizierung</v>
      </c>
      <c r="F106" s="217" t="str">
        <f>VLOOKUP(K106,Parameter!$B$31:$F$41,2)</f>
        <v>Die nicht bekannten Inhalte (z. B. die Spezifika des Landes-KatS und des DRK-Landesverbandes) sind im Nachgang zur Anerkennung, aber vor einem Einsatz, zu vermitteln.</v>
      </c>
      <c r="G106" s="1052" t="s">
        <v>63</v>
      </c>
      <c r="H106" s="286"/>
      <c r="I106" s="1021" t="str">
        <f t="shared" si="4"/>
        <v xml:space="preserve">Weg = A; Blatt = Verpfl </v>
      </c>
      <c r="J106" s="1040">
        <v>1</v>
      </c>
      <c r="K106" s="1041">
        <v>2</v>
      </c>
      <c r="L106" s="1042">
        <f t="shared" si="5"/>
        <v>44632</v>
      </c>
      <c r="M106" s="1043"/>
      <c r="N106" s="1044" t="s">
        <v>285</v>
      </c>
    </row>
    <row r="107" spans="1:14" ht="39" x14ac:dyDescent="0.25">
      <c r="A107" s="232" t="s">
        <v>101</v>
      </c>
      <c r="B107" s="215" t="str">
        <f t="shared" si="3"/>
        <v>Gruppenführer*in</v>
      </c>
      <c r="C107" s="216" t="str">
        <f>VLOOKUP(J107,Parameter!$B$12:$C$30,2)</f>
        <v>Standart</v>
      </c>
      <c r="D107" s="216" t="str">
        <f>VLOOKUP(J107,Parameter!$B$12:$F$30,4)</f>
        <v>A</v>
      </c>
      <c r="E107" s="217" t="str">
        <f>VLOOKUP(J107,Parameter!$B$12:$D$30,3)</f>
        <v>Nachweis des Inhaltes und des Abschlusses der Qualifizierung</v>
      </c>
      <c r="F107" s="217" t="str">
        <f>VLOOKUP(K107,Parameter!$B$31:$F$41,2)</f>
        <v>Die nicht bekannten Inhalte (z. B. die Spezifika des Landes-KatS und des DRK-Landesverbandes) sind im Nachgang zur Anerkennung, aber vor einem Einsatz, zu vermitteln.</v>
      </c>
      <c r="G107" s="300" t="s">
        <v>24</v>
      </c>
      <c r="H107" s="286"/>
      <c r="I107" s="1021" t="str">
        <f t="shared" si="4"/>
        <v xml:space="preserve">Weg = A; Blatt = GFü </v>
      </c>
      <c r="J107" s="1040">
        <v>3</v>
      </c>
      <c r="K107" s="1041">
        <v>2</v>
      </c>
      <c r="L107" s="1042">
        <f t="shared" si="5"/>
        <v>46095</v>
      </c>
      <c r="M107" s="1043"/>
      <c r="N107" s="1044" t="s">
        <v>285</v>
      </c>
    </row>
    <row r="108" spans="1:14" ht="39" x14ac:dyDescent="0.25">
      <c r="A108" s="232" t="s">
        <v>102</v>
      </c>
      <c r="B108" s="215" t="str">
        <f t="shared" si="3"/>
        <v>Zugführer*in</v>
      </c>
      <c r="C108" s="216" t="str">
        <f>VLOOKUP(J108,Parameter!$B$12:$C$30,2)</f>
        <v>Standart</v>
      </c>
      <c r="D108" s="216" t="str">
        <f>VLOOKUP(J108,Parameter!$B$12:$F$30,4)</f>
        <v>A</v>
      </c>
      <c r="E108" s="217" t="str">
        <f>VLOOKUP(J108,Parameter!$B$12:$D$30,3)</f>
        <v>Nachweis des Inhaltes und des Abschlusses der Qualifizierung</v>
      </c>
      <c r="F108" s="217" t="str">
        <f>VLOOKUP(K108,Parameter!$B$31:$F$41,2)</f>
        <v>Die nicht bekannten Inhalte (z. B. die Spezifika des Landes-KatS und des DRK-Landesverbandes) sind im Nachgang zur Anerkennung, aber vor einem Einsatz, zu vermitteln.</v>
      </c>
      <c r="G108" s="1052" t="s">
        <v>69</v>
      </c>
      <c r="H108" s="286"/>
      <c r="I108" s="1021" t="str">
        <f t="shared" si="4"/>
        <v xml:space="preserve">Weg = A; Blatt = ZFü </v>
      </c>
      <c r="J108" s="1040">
        <v>3</v>
      </c>
      <c r="K108" s="1041">
        <v>2</v>
      </c>
      <c r="L108" s="1042">
        <f t="shared" si="5"/>
        <v>46095</v>
      </c>
      <c r="M108" s="1043"/>
      <c r="N108" s="1044" t="s">
        <v>285</v>
      </c>
    </row>
    <row r="109" spans="1:14" ht="39" x14ac:dyDescent="0.25">
      <c r="A109" s="232" t="s">
        <v>103</v>
      </c>
      <c r="B109" s="215" t="str">
        <f t="shared" si="3"/>
        <v>Verbandführer*in</v>
      </c>
      <c r="C109" s="216" t="str">
        <f>VLOOKUP(J109,Parameter!$B$12:$C$30,2)</f>
        <v>Standart</v>
      </c>
      <c r="D109" s="216" t="str">
        <f>VLOOKUP(J109,Parameter!$B$12:$F$30,4)</f>
        <v>A</v>
      </c>
      <c r="E109" s="217" t="str">
        <f>VLOOKUP(J109,Parameter!$B$12:$D$30,3)</f>
        <v>Nachweis des Inhaltes und des Abschlusses der Qualifizierung</v>
      </c>
      <c r="F109" s="217" t="str">
        <f>VLOOKUP(K109,Parameter!$B$31:$F$41,2)</f>
        <v>Die nicht bekannten Inhalte (z. B. die Spezifika des Landes-KatS und des DRK-Landesverbandes) sind im Nachgang zur Anerkennung, aber vor einem Einsatz, zu vermitteln.</v>
      </c>
      <c r="G109" s="1053" t="s">
        <v>65</v>
      </c>
      <c r="H109" s="286"/>
      <c r="I109" s="1021" t="str">
        <f t="shared" si="4"/>
        <v xml:space="preserve">Weg = A; Blatt = VFü </v>
      </c>
      <c r="J109" s="1040">
        <v>3</v>
      </c>
      <c r="K109" s="1041">
        <v>2</v>
      </c>
      <c r="L109" s="1042">
        <f t="shared" si="5"/>
        <v>46095</v>
      </c>
      <c r="M109" s="1043"/>
      <c r="N109" s="1044" t="s">
        <v>285</v>
      </c>
    </row>
    <row r="110" spans="1:14" ht="39" x14ac:dyDescent="0.25">
      <c r="A110" s="232" t="s">
        <v>186</v>
      </c>
      <c r="B110" s="215" t="str">
        <f t="shared" si="3"/>
        <v>Einsatzkräfte Grundausbildung - Einsatz</v>
      </c>
      <c r="C110" s="216" t="str">
        <f>VLOOKUP(J110,Parameter!$B$12:$C$30,2)</f>
        <v>Routine</v>
      </c>
      <c r="D110" s="216" t="str">
        <f>VLOOKUP(J110,Parameter!$B$12:$F$30,4)</f>
        <v>A</v>
      </c>
      <c r="E110" s="217" t="str">
        <f>VLOOKUP(J110,Parameter!$B$12:$D$30,3)</f>
        <v>Nachweis des Abschlusses der Qualifizierung</v>
      </c>
      <c r="F110" s="217" t="str">
        <f>VLOOKUP(K110,Parameter!$B$31:$F$41,2)</f>
        <v>Empfehlung: die nicht bekanntnen Inhalte (z. B. die Spezifika des Landes-KatS und des DRK-Landesverbandes) sind im Nachgang zur Anerkennung, aber vor einem Einsatz, zu vermitteln.</v>
      </c>
      <c r="G110" s="818" t="s">
        <v>14</v>
      </c>
      <c r="H110" s="286"/>
      <c r="I110" s="1021" t="str">
        <f t="shared" si="4"/>
        <v xml:space="preserve">Weg = A; Blatt = EGAE </v>
      </c>
      <c r="J110" s="1040">
        <v>1</v>
      </c>
      <c r="K110" s="1041">
        <v>1</v>
      </c>
      <c r="L110" s="1042">
        <f t="shared" si="5"/>
        <v>44632</v>
      </c>
      <c r="M110" s="1043"/>
      <c r="N110" s="1044" t="s">
        <v>285</v>
      </c>
    </row>
    <row r="111" spans="1:14" ht="39" x14ac:dyDescent="0.25">
      <c r="A111" s="232" t="s">
        <v>104</v>
      </c>
      <c r="B111" s="215" t="str">
        <f t="shared" si="3"/>
        <v xml:space="preserve">Fachmodul Unterkunft </v>
      </c>
      <c r="C111" s="216" t="str">
        <f>VLOOKUP(J111,Parameter!$B$12:$C$30,2)</f>
        <v>Auflagen</v>
      </c>
      <c r="D111" s="216" t="str">
        <f>VLOOKUP(J111,Parameter!$B$12:$F$30,4)</f>
        <v>B</v>
      </c>
      <c r="E111" s="217" t="str">
        <f>VLOOKUP(J111,Parameter!$B$12:$D$30,3)</f>
        <v>Nachweis des Inhaltes und des Abschlusses der Qualifizierung</v>
      </c>
      <c r="F111" s="217" t="str">
        <f>VLOOKUP(K111,Parameter!$B$31:$F$41,2)</f>
        <v>Sofern der im o.g. Curriculum beschriebene Mindestinhalt erfüllt wurde, mit der Auflage der Vermittlung der Spezifika des Landes-KatS und des DRK-Landesverbandes; sowie ggf. einer Prüfung.</v>
      </c>
      <c r="G111" s="1052" t="s">
        <v>364</v>
      </c>
      <c r="H111" s="286"/>
      <c r="I111" s="1021" t="str">
        <f t="shared" si="4"/>
        <v xml:space="preserve">Weg = B; Blatt = UKF </v>
      </c>
      <c r="J111" s="1040">
        <v>4</v>
      </c>
      <c r="K111" s="1041">
        <v>4</v>
      </c>
      <c r="L111" s="1042">
        <f t="shared" si="5"/>
        <v>44632</v>
      </c>
      <c r="M111" s="1043"/>
      <c r="N111" s="1044" t="s">
        <v>285</v>
      </c>
    </row>
    <row r="112" spans="1:14" ht="39" x14ac:dyDescent="0.25">
      <c r="A112" s="232" t="s">
        <v>104</v>
      </c>
      <c r="B112" s="215" t="str">
        <f t="shared" si="3"/>
        <v>Fachmodul Verpflegung</v>
      </c>
      <c r="C112" s="216" t="str">
        <f>VLOOKUP(J112,Parameter!$B$12:$C$30,2)</f>
        <v>Auflagen</v>
      </c>
      <c r="D112" s="216" t="str">
        <f>VLOOKUP(J112,Parameter!$B$12:$F$30,4)</f>
        <v>B</v>
      </c>
      <c r="E112" s="217" t="str">
        <f>VLOOKUP(J112,Parameter!$B$12:$D$30,3)</f>
        <v>Nachweis des Inhaltes und des Abschlusses der Qualifizierung</v>
      </c>
      <c r="F112" s="217" t="str">
        <f>VLOOKUP(K112,Parameter!$B$31:$F$41,2)</f>
        <v>Sofern der im o.g. Curriculum beschriebene Mindestinhalt erfüllt wurde, mit der Auflage der Vermittlung der Spezifika des Landes-KatS und des DRK-Landesverbandes; sowie ggf. einer Prüfung.</v>
      </c>
      <c r="G112" s="1053" t="s">
        <v>63</v>
      </c>
      <c r="H112" s="286"/>
      <c r="I112" s="1021" t="str">
        <f t="shared" si="4"/>
        <v xml:space="preserve">Weg = B; Blatt = Verpfl </v>
      </c>
      <c r="J112" s="1040">
        <v>4</v>
      </c>
      <c r="K112" s="1041">
        <v>4</v>
      </c>
      <c r="L112" s="1042">
        <f t="shared" si="5"/>
        <v>44632</v>
      </c>
      <c r="M112" s="1043"/>
      <c r="N112" s="1044" t="s">
        <v>285</v>
      </c>
    </row>
    <row r="113" spans="1:14" ht="39" x14ac:dyDescent="0.25">
      <c r="A113" s="241" t="s">
        <v>105</v>
      </c>
      <c r="B113" s="215" t="str">
        <f t="shared" si="3"/>
        <v>Vorstands- und Präsidiumsarbeit</v>
      </c>
      <c r="C113" s="216" t="str">
        <f>VLOOKUP(J113,Parameter!$B$12:$C$30,2)</f>
        <v>Auflagen</v>
      </c>
      <c r="D113" s="216" t="str">
        <f>VLOOKUP(J113,Parameter!$B$12:$F$30,4)</f>
        <v>B</v>
      </c>
      <c r="E113" s="217" t="str">
        <f>VLOOKUP(J113,Parameter!$B$12:$D$30,3)</f>
        <v>Nachweis des Inhaltes und des Abschlusses der Qualifizierung</v>
      </c>
      <c r="F113" s="217" t="str">
        <f>VLOOKUP(K113,Parameter!$B$31:$F$41,2)</f>
        <v>Die nicht bekannten Inhalte (z. B. die Spezifika des Landes-KatS und des DRK-Landesverbandes) sind im Nachgang zur Anerkennung, aber vor einem Einsatz, zu vermitteln.</v>
      </c>
      <c r="G113" s="1052" t="s">
        <v>67</v>
      </c>
      <c r="H113" s="286"/>
      <c r="I113" s="1021" t="str">
        <f t="shared" si="4"/>
        <v xml:space="preserve">Weg = B; Blatt = VuPA </v>
      </c>
      <c r="J113" s="1040">
        <v>4</v>
      </c>
      <c r="K113" s="1041">
        <v>2</v>
      </c>
      <c r="L113" s="1042">
        <f t="shared" si="5"/>
        <v>44632</v>
      </c>
      <c r="M113" s="1043"/>
      <c r="N113" s="1044" t="s">
        <v>285</v>
      </c>
    </row>
    <row r="114" spans="1:14" ht="39" x14ac:dyDescent="0.25">
      <c r="A114" s="232" t="s">
        <v>106</v>
      </c>
      <c r="B114" s="215" t="str">
        <f t="shared" si="3"/>
        <v>Leiten von Bereitschaften</v>
      </c>
      <c r="C114" s="216" t="str">
        <f>VLOOKUP(J114,Parameter!$B$12:$C$30,2)</f>
        <v>Standart</v>
      </c>
      <c r="D114" s="216" t="str">
        <f>VLOOKUP(J114,Parameter!$B$12:$F$30,4)</f>
        <v>A</v>
      </c>
      <c r="E114" s="217" t="str">
        <f>VLOOKUP(J114,Parameter!$B$12:$D$30,3)</f>
        <v>Nachweis des Inhaltes und des Abschlusses der Qualifizierung</v>
      </c>
      <c r="F114" s="217" t="str">
        <f>VLOOKUP(K114,Parameter!$B$31:$F$41,2)</f>
        <v>Die nicht bekannten Inhalte (z. B. die Spezifika des Landes-KatS und des DRK-Landesverbandes) sind im Nachgang zur Anerkennung, aber vor einem Einsatz, zu vermitteln.</v>
      </c>
      <c r="G114" s="818" t="s">
        <v>30</v>
      </c>
      <c r="H114" s="286"/>
      <c r="I114" s="1021" t="str">
        <f t="shared" si="4"/>
        <v xml:space="preserve">Weg = A; Blatt = LvB </v>
      </c>
      <c r="J114" s="1040">
        <v>3</v>
      </c>
      <c r="K114" s="1041">
        <v>2</v>
      </c>
      <c r="L114" s="1042">
        <f t="shared" si="5"/>
        <v>44632</v>
      </c>
      <c r="M114" s="1043"/>
      <c r="N114" s="1044" t="s">
        <v>285</v>
      </c>
    </row>
    <row r="115" spans="1:14" ht="39" x14ac:dyDescent="0.25">
      <c r="A115" s="232" t="s">
        <v>106</v>
      </c>
      <c r="B115" s="215" t="str">
        <f t="shared" si="3"/>
        <v>Sozialmanagement und Freiwilligenkoordination</v>
      </c>
      <c r="C115" s="216" t="str">
        <f>VLOOKUP(J115,Parameter!$B$12:$C$30,2)</f>
        <v>Standart</v>
      </c>
      <c r="D115" s="216" t="str">
        <f>VLOOKUP(J115,Parameter!$B$12:$F$30,4)</f>
        <v>A</v>
      </c>
      <c r="E115" s="217" t="str">
        <f>VLOOKUP(J115,Parameter!$B$12:$D$30,3)</f>
        <v>Nachweis des Inhaltes und des Abschlusses der Qualifizierung</v>
      </c>
      <c r="F115" s="217" t="str">
        <f>VLOOKUP(K115,Parameter!$B$31:$F$41,2)</f>
        <v>Empfehlung: die nicht bekanntnen Inhalte (z. B. die Spezifika des Landes-KatS und des DRK-Landesverbandes) sind im Nachgang zur Anerkennung, aber vor einem Einsatz, zu vermitteln.</v>
      </c>
      <c r="G115" s="1053" t="s">
        <v>52</v>
      </c>
      <c r="H115" s="286"/>
      <c r="I115" s="1021" t="str">
        <f t="shared" si="4"/>
        <v xml:space="preserve">Weg = A; Blatt = SMuFK </v>
      </c>
      <c r="J115" s="1040">
        <v>3</v>
      </c>
      <c r="K115" s="1041">
        <v>1</v>
      </c>
      <c r="L115" s="1042">
        <f t="shared" si="5"/>
        <v>44632</v>
      </c>
      <c r="M115" s="1043"/>
      <c r="N115" s="1044" t="s">
        <v>285</v>
      </c>
    </row>
    <row r="116" spans="1:14" ht="39" x14ac:dyDescent="0.25">
      <c r="A116" s="232" t="s">
        <v>106</v>
      </c>
      <c r="B116" s="215" t="str">
        <f t="shared" si="3"/>
        <v>Teamentwicklung und Konfliktmanagement</v>
      </c>
      <c r="C116" s="216" t="str">
        <f>VLOOKUP(J116,Parameter!$B$12:$C$30,2)</f>
        <v>Standart</v>
      </c>
      <c r="D116" s="216" t="str">
        <f>VLOOKUP(J116,Parameter!$B$12:$F$30,4)</f>
        <v>A</v>
      </c>
      <c r="E116" s="217" t="str">
        <f>VLOOKUP(J116,Parameter!$B$12:$D$30,3)</f>
        <v>Nachweis des Inhaltes und des Abschlusses der Qualifizierung</v>
      </c>
      <c r="F116" s="217" t="str">
        <f>VLOOKUP(K116,Parameter!$B$31:$F$41,2)</f>
        <v>Die nicht bekannten Inhalte (z. B. die Spezifika des Landes-KatS und des DRK-Landesverbandes) sind im Nachgang zur Anerkennung, aber vor einem Einsatz, zu vermitteln.</v>
      </c>
      <c r="G116" s="1052" t="s">
        <v>60</v>
      </c>
      <c r="H116" s="286"/>
      <c r="I116" s="1021" t="str">
        <f t="shared" si="4"/>
        <v xml:space="preserve">Weg = A; Blatt = TEuKM </v>
      </c>
      <c r="J116" s="1040">
        <v>3</v>
      </c>
      <c r="K116" s="1041">
        <v>2</v>
      </c>
      <c r="L116" s="1042">
        <f t="shared" si="5"/>
        <v>44632</v>
      </c>
      <c r="M116" s="1043"/>
      <c r="N116" s="1044" t="s">
        <v>285</v>
      </c>
    </row>
    <row r="117" spans="1:14" ht="39" x14ac:dyDescent="0.25">
      <c r="A117" s="232" t="s">
        <v>106</v>
      </c>
      <c r="B117" s="215" t="str">
        <f t="shared" si="3"/>
        <v>Zugführer*in</v>
      </c>
      <c r="C117" s="216" t="str">
        <f>VLOOKUP(J117,Parameter!$B$12:$C$30,2)</f>
        <v>Standart</v>
      </c>
      <c r="D117" s="216" t="str">
        <f>VLOOKUP(J117,Parameter!$B$12:$F$30,4)</f>
        <v>A</v>
      </c>
      <c r="E117" s="217" t="str">
        <f>VLOOKUP(J117,Parameter!$B$12:$D$30,3)</f>
        <v>Nachweis des Inhaltes und des Abschlusses der Qualifizierung</v>
      </c>
      <c r="F117" s="217" t="str">
        <f>VLOOKUP(K117,Parameter!$B$31:$F$41,2)</f>
        <v>Die nicht bekannten Inhalte (z. B. die Spezifika des Landes-KatS und des DRK-Landesverbandes) sind im Nachgang zur Anerkennung, aber vor einem Einsatz, zu vermitteln.</v>
      </c>
      <c r="G117" s="1053" t="s">
        <v>69</v>
      </c>
      <c r="H117" s="286"/>
      <c r="I117" s="1021" t="str">
        <f t="shared" si="4"/>
        <v xml:space="preserve">Weg = A; Blatt = ZFü </v>
      </c>
      <c r="J117" s="1040">
        <v>3</v>
      </c>
      <c r="K117" s="1041">
        <v>2</v>
      </c>
      <c r="L117" s="1042">
        <f t="shared" si="5"/>
        <v>46095</v>
      </c>
      <c r="M117" s="1043"/>
      <c r="N117" s="1044" t="s">
        <v>285</v>
      </c>
    </row>
    <row r="118" spans="1:14" ht="65" x14ac:dyDescent="0.25">
      <c r="A118" s="232" t="s">
        <v>361</v>
      </c>
      <c r="B118" s="215" t="str">
        <f t="shared" si="3"/>
        <v>Grundmodul Betreuungsdienst</v>
      </c>
      <c r="C118" s="216" t="str">
        <f>VLOOKUP(J118,Parameter!$B$12:$C$30,2)</f>
        <v>Auflagen</v>
      </c>
      <c r="D118" s="216" t="str">
        <f>VLOOKUP(J118,Parameter!$B$12:$F$30,4)</f>
        <v>B</v>
      </c>
      <c r="E118" s="217" t="str">
        <f>VLOOKUP(J118,Parameter!$B$12:$D$30,3)</f>
        <v>Nachweis des Inhaltes und des Abschlusses der Qualifizierung</v>
      </c>
      <c r="F118" s="217" t="str">
        <f>VLOOKUP(K118,Parameter!$B$31:$F$41,2)</f>
        <v>Sofern der im o.g. Curriculum beschriebene Mindestinhalt erfüllt wurde, mit der Auflage der Vermittlung der Spezifika des Landes-KatS und des DRK-Landesverbandes; sowie ggf. einer Prüfung.</v>
      </c>
      <c r="G118" s="818" t="s">
        <v>7</v>
      </c>
      <c r="H118" s="286"/>
      <c r="I118" s="1021" t="str">
        <f t="shared" si="4"/>
        <v xml:space="preserve">Weg = B; Blatt = BGM </v>
      </c>
      <c r="J118" s="1040">
        <v>4</v>
      </c>
      <c r="K118" s="1041">
        <v>4</v>
      </c>
      <c r="L118" s="1042">
        <f t="shared" si="5"/>
        <v>44632</v>
      </c>
      <c r="M118" s="1043" t="s">
        <v>373</v>
      </c>
      <c r="N118" s="1044" t="s">
        <v>285</v>
      </c>
    </row>
    <row r="119" spans="1:14" ht="65" x14ac:dyDescent="0.25">
      <c r="A119" s="232" t="s">
        <v>361</v>
      </c>
      <c r="B119" s="215" t="str">
        <f t="shared" si="3"/>
        <v>Grundmodul Betreuungsdienst</v>
      </c>
      <c r="C119" s="216" t="str">
        <f>VLOOKUP(J119,Parameter!$B$12:$C$30,2)</f>
        <v>Auflagen</v>
      </c>
      <c r="D119" s="216" t="str">
        <f>VLOOKUP(J119,Parameter!$B$12:$F$30,4)</f>
        <v>B</v>
      </c>
      <c r="E119" s="217" t="str">
        <f>VLOOKUP(J119,Parameter!$B$12:$D$30,3)</f>
        <v>Nachweis des Inhaltes und des Abschlusses der Qualifizierung</v>
      </c>
      <c r="F119" s="217" t="str">
        <f>VLOOKUP(K119,Parameter!$B$31:$F$41,2)</f>
        <v>Sofern der im o.g. Curriculum beschriebene Mindestinhalt erfüllt wurde, mit der Auflage der Vermittlung der Spezifika des Landes-KatS und des DRK-Landesverbandes; sowie ggf. einer Prüfung.</v>
      </c>
      <c r="G119" s="818" t="s">
        <v>7</v>
      </c>
      <c r="H119" s="286"/>
      <c r="I119" s="1021" t="str">
        <f t="shared" si="4"/>
        <v xml:space="preserve">Weg = B; Blatt = BGM </v>
      </c>
      <c r="J119" s="1040">
        <v>4</v>
      </c>
      <c r="K119" s="1041">
        <v>4</v>
      </c>
      <c r="L119" s="1042">
        <f t="shared" si="5"/>
        <v>44632</v>
      </c>
      <c r="M119" s="1043" t="s">
        <v>376</v>
      </c>
      <c r="N119" s="1044" t="s">
        <v>285</v>
      </c>
    </row>
    <row r="120" spans="1:14" ht="65" x14ac:dyDescent="0.25">
      <c r="A120" s="232" t="s">
        <v>361</v>
      </c>
      <c r="B120" s="215" t="str">
        <f t="shared" si="3"/>
        <v>Einsatzkräfte Grundausbildung - SAN</v>
      </c>
      <c r="C120" s="216" t="str">
        <f>VLOOKUP(J120,Parameter!$B$12:$C$30,2)</f>
        <v>Routine</v>
      </c>
      <c r="D120" s="216" t="str">
        <f>VLOOKUP(J120,Parameter!$B$12:$F$30,4)</f>
        <v>A</v>
      </c>
      <c r="E120" s="217" t="str">
        <f>VLOOKUP(J120,Parameter!$B$12:$D$30,3)</f>
        <v>Nachweis des Abschlusses der Qualifizierung</v>
      </c>
      <c r="F120" s="217" t="str">
        <f>VLOOKUP(K120,Parameter!$B$31:$F$41,2)</f>
        <v>Empfehlung: die nicht bekanntnen Inhalte (z. B. die Spezifika des Landes-KatS und des DRK-Landesverbandes) sind im Nachgang zur Anerkennung, aber vor einem Einsatz, zu vermitteln.</v>
      </c>
      <c r="G120" s="818" t="s">
        <v>16</v>
      </c>
      <c r="H120" s="286"/>
      <c r="I120" s="1021" t="str">
        <f t="shared" si="4"/>
        <v xml:space="preserve">Weg = A; Blatt = EGAS </v>
      </c>
      <c r="J120" s="1040">
        <v>1</v>
      </c>
      <c r="K120" s="1041">
        <v>1</v>
      </c>
      <c r="L120" s="1042">
        <f t="shared" si="5"/>
        <v>46095</v>
      </c>
      <c r="M120" s="1043"/>
      <c r="N120" s="1044" t="s">
        <v>285</v>
      </c>
    </row>
    <row r="121" spans="1:14" ht="65" x14ac:dyDescent="0.25">
      <c r="A121" s="232" t="s">
        <v>361</v>
      </c>
      <c r="B121" s="215" t="str">
        <f t="shared" si="3"/>
        <v>Modul Pflegeunterstützung</v>
      </c>
      <c r="C121" s="216" t="str">
        <f>VLOOKUP(J121,Parameter!$B$12:$C$30,2)</f>
        <v>Routine</v>
      </c>
      <c r="D121" s="216" t="str">
        <f>VLOOKUP(J121,Parameter!$B$12:$F$30,4)</f>
        <v>A</v>
      </c>
      <c r="E121" s="217" t="str">
        <f>VLOOKUP(J121,Parameter!$B$12:$D$30,3)</f>
        <v>Nachweis des Abschlusses der Qualifizierung</v>
      </c>
      <c r="F121" s="217" t="str">
        <f>VLOOKUP(K121,Parameter!$B$31:$F$41,2)</f>
        <v>Empfehlung: die nicht bekanntnen Inhalte (z. B. die Spezifika des Landes-KatS und des DRK-Landesverbandes) sind im Nachgang zur Anerkennung, aber vor einem Einsatz, zu vermitteln.</v>
      </c>
      <c r="G121" s="300" t="s">
        <v>37</v>
      </c>
      <c r="H121" s="286"/>
      <c r="I121" s="1021" t="str">
        <f t="shared" si="4"/>
        <v xml:space="preserve">Weg = A; Blatt = PflU </v>
      </c>
      <c r="J121" s="1040">
        <v>1</v>
      </c>
      <c r="K121" s="1041">
        <v>1</v>
      </c>
      <c r="L121" s="1042">
        <f t="shared" si="5"/>
        <v>45732</v>
      </c>
      <c r="M121" s="1043"/>
      <c r="N121" s="1044" t="s">
        <v>285</v>
      </c>
    </row>
    <row r="122" spans="1:14" ht="65" x14ac:dyDescent="0.25">
      <c r="A122" s="232" t="s">
        <v>361</v>
      </c>
      <c r="B122" s="215" t="str">
        <f t="shared" si="3"/>
        <v>Aufbaumodul Soziale Betreuung und Unterkunft</v>
      </c>
      <c r="C122" s="216" t="str">
        <f>VLOOKUP(J122,Parameter!$B$12:$C$30,2)</f>
        <v>Auflagen</v>
      </c>
      <c r="D122" s="216" t="str">
        <f>VLOOKUP(J122,Parameter!$B$12:$F$30,4)</f>
        <v>B</v>
      </c>
      <c r="E122" s="217" t="str">
        <f>VLOOKUP(J122,Parameter!$B$12:$D$30,3)</f>
        <v>Nachweis des Inhaltes und des Abschlusses der Qualifizierung</v>
      </c>
      <c r="F122" s="217" t="str">
        <f>VLOOKUP(K122,Parameter!$B$31:$F$41,2)</f>
        <v>Sofern der im o.g. Curriculum beschriebene Mindestinhalt erfüllt wurde; ggf. mit der Auflage der Vermittlung der Spezifika des Landes-KatS und des DRK-Landesverbandes, sowie einer Prüfung,</v>
      </c>
      <c r="G122" s="1053" t="s">
        <v>48</v>
      </c>
      <c r="H122" s="286"/>
      <c r="I122" s="1021" t="str">
        <f t="shared" si="4"/>
        <v xml:space="preserve">Weg = B; Blatt = SBU </v>
      </c>
      <c r="J122" s="1040">
        <v>4</v>
      </c>
      <c r="K122" s="1041">
        <v>3</v>
      </c>
      <c r="L122" s="1042">
        <f t="shared" si="5"/>
        <v>44632</v>
      </c>
      <c r="M122" s="1043" t="s">
        <v>373</v>
      </c>
      <c r="N122" s="1044" t="s">
        <v>285</v>
      </c>
    </row>
    <row r="123" spans="1:14" ht="65" x14ac:dyDescent="0.25">
      <c r="A123" s="232" t="s">
        <v>361</v>
      </c>
      <c r="B123" s="215" t="str">
        <f t="shared" si="3"/>
        <v>Aufbaumodul Soziale Betreuung und Unterkunft</v>
      </c>
      <c r="C123" s="216" t="str">
        <f>VLOOKUP(J123,Parameter!$B$12:$C$30,2)</f>
        <v>Auflagen</v>
      </c>
      <c r="D123" s="216" t="str">
        <f>VLOOKUP(J123,Parameter!$B$12:$F$30,4)</f>
        <v>B</v>
      </c>
      <c r="E123" s="217" t="str">
        <f>VLOOKUP(J123,Parameter!$B$12:$D$30,3)</f>
        <v>Nachweis des Inhaltes und des Abschlusses der Qualifizierung</v>
      </c>
      <c r="F123" s="217" t="str">
        <f>VLOOKUP(K123,Parameter!$B$31:$F$41,2)</f>
        <v>Sofern der im o.g. Curriculum beschriebene Mindestinhalt erfüllt wurde; ggf. mit der Auflage der Vermittlung der Spezifika des Landes-KatS und des DRK-Landesverbandes, sowie einer Prüfung,</v>
      </c>
      <c r="G123" s="1053" t="s">
        <v>48</v>
      </c>
      <c r="H123" s="286"/>
      <c r="I123" s="1021" t="str">
        <f t="shared" si="4"/>
        <v xml:space="preserve">Weg = B; Blatt = SBU </v>
      </c>
      <c r="J123" s="1040">
        <v>4</v>
      </c>
      <c r="K123" s="1041">
        <v>3</v>
      </c>
      <c r="L123" s="1042">
        <f t="shared" si="5"/>
        <v>44632</v>
      </c>
      <c r="M123" s="1043" t="s">
        <v>376</v>
      </c>
      <c r="N123" s="1044" t="s">
        <v>285</v>
      </c>
    </row>
    <row r="124" spans="1:14" ht="65" x14ac:dyDescent="0.25">
      <c r="A124" s="232" t="s">
        <v>361</v>
      </c>
      <c r="B124" s="215" t="str">
        <f t="shared" si="3"/>
        <v>Sanitätslehrgang</v>
      </c>
      <c r="C124" s="216" t="str">
        <f>VLOOKUP(J124,Parameter!$B$12:$C$30,2)</f>
        <v>Standart</v>
      </c>
      <c r="D124" s="216" t="str">
        <f>VLOOKUP(J124,Parameter!$B$12:$F$30,4)</f>
        <v>A</v>
      </c>
      <c r="E124" s="217" t="str">
        <f>VLOOKUP(J124,Parameter!$B$12:$D$30,3)</f>
        <v>Nachweis des Inhaltes und des Abschlusses der Qualifizierung</v>
      </c>
      <c r="F124" s="217" t="str">
        <f>VLOOKUP(K124,Parameter!$B$31:$F$41,2)</f>
        <v>Die nicht bekannten Inhalte (z. B. die Spezifika des Landes-KatS und des DRK-Landesverbandes) sind im Nachgang zur Anerkennung, aber vor einem Einsatz, zu vermitteln.</v>
      </c>
      <c r="G124" s="1053" t="s">
        <v>50</v>
      </c>
      <c r="H124" s="286"/>
      <c r="I124" s="1021" t="str">
        <f t="shared" si="4"/>
        <v xml:space="preserve">Weg = A; Blatt = SLG </v>
      </c>
      <c r="J124" s="1040">
        <v>3</v>
      </c>
      <c r="K124" s="1041">
        <v>2</v>
      </c>
      <c r="L124" s="1042">
        <f t="shared" si="5"/>
        <v>46095</v>
      </c>
      <c r="M124" s="1043"/>
      <c r="N124" s="1044" t="s">
        <v>285</v>
      </c>
    </row>
    <row r="125" spans="1:14" ht="65" x14ac:dyDescent="0.25">
      <c r="A125" s="232" t="s">
        <v>361</v>
      </c>
      <c r="B125" s="215" t="str">
        <f t="shared" si="3"/>
        <v>Soziale Betreuung (Fachmodul)</v>
      </c>
      <c r="C125" s="216" t="str">
        <f>VLOOKUP(J125,Parameter!$B$12:$C$30,2)</f>
        <v>Auflagen</v>
      </c>
      <c r="D125" s="216" t="str">
        <f>VLOOKUP(J125,Parameter!$B$12:$F$30,4)</f>
        <v>B</v>
      </c>
      <c r="E125" s="217" t="str">
        <f>VLOOKUP(J125,Parameter!$B$12:$D$30,3)</f>
        <v>Nachweis des Inhaltes und des Abschlusses der Qualifizierung</v>
      </c>
      <c r="F125" s="217" t="str">
        <f>VLOOKUP(K125,Parameter!$B$31:$F$41,2)</f>
        <v>Sofern der im o.g. Curriculum beschriebene Mindestinhalt erfüllt wurde; ggf. mit der Auflage der Vermittlung der Spezifika des Landes-KatS und des DRK-Landesverbandes, sowie einer Prüfung,</v>
      </c>
      <c r="G125" s="1052" t="s">
        <v>54</v>
      </c>
      <c r="H125" s="286"/>
      <c r="I125" s="1021" t="str">
        <f t="shared" si="4"/>
        <v xml:space="preserve">Weg = B; Blatt = SozBt </v>
      </c>
      <c r="J125" s="1040">
        <v>4</v>
      </c>
      <c r="K125" s="1041">
        <v>3</v>
      </c>
      <c r="L125" s="1042">
        <f t="shared" si="5"/>
        <v>44632</v>
      </c>
      <c r="M125" s="1043" t="s">
        <v>373</v>
      </c>
      <c r="N125" s="1044" t="s">
        <v>285</v>
      </c>
    </row>
    <row r="126" spans="1:14" ht="65" x14ac:dyDescent="0.25">
      <c r="A126" s="232" t="s">
        <v>361</v>
      </c>
      <c r="B126" s="215" t="str">
        <f t="shared" si="3"/>
        <v>Soziale Betreuung (Fachmodul)</v>
      </c>
      <c r="C126" s="216" t="str">
        <f>VLOOKUP(J126,Parameter!$B$12:$C$30,2)</f>
        <v>Auflagen</v>
      </c>
      <c r="D126" s="216" t="str">
        <f>VLOOKUP(J126,Parameter!$B$12:$F$30,4)</f>
        <v>B</v>
      </c>
      <c r="E126" s="217" t="str">
        <f>VLOOKUP(J126,Parameter!$B$12:$D$30,3)</f>
        <v>Nachweis des Inhaltes und des Abschlusses der Qualifizierung</v>
      </c>
      <c r="F126" s="217" t="str">
        <f>VLOOKUP(K126,Parameter!$B$31:$F$41,2)</f>
        <v>Sofern der im o.g. Curriculum beschriebene Mindestinhalt erfüllt wurde; ggf. mit der Auflage der Vermittlung der Spezifika des Landes-KatS und des DRK-Landesverbandes, sowie einer Prüfung,</v>
      </c>
      <c r="G126" s="1052" t="s">
        <v>54</v>
      </c>
      <c r="H126" s="286"/>
      <c r="I126" s="1021" t="str">
        <f t="shared" si="4"/>
        <v xml:space="preserve">Weg = B; Blatt = SozBt </v>
      </c>
      <c r="J126" s="1040">
        <v>4</v>
      </c>
      <c r="K126" s="1041">
        <v>3</v>
      </c>
      <c r="L126" s="1042">
        <f t="shared" si="5"/>
        <v>44632</v>
      </c>
      <c r="M126" s="1043" t="s">
        <v>376</v>
      </c>
      <c r="N126" s="1044" t="s">
        <v>285</v>
      </c>
    </row>
    <row r="127" spans="1:14" ht="39" x14ac:dyDescent="0.25">
      <c r="A127" s="232" t="s">
        <v>107</v>
      </c>
      <c r="B127" s="215" t="str">
        <f t="shared" si="3"/>
        <v>Grundmodul Betreuungsdienst</v>
      </c>
      <c r="C127" s="216" t="str">
        <f>VLOOKUP(J127,Parameter!$B$12:$C$30,2)</f>
        <v>Auflagen</v>
      </c>
      <c r="D127" s="216" t="str">
        <f>VLOOKUP(J127,Parameter!$B$12:$F$30,4)</f>
        <v>B</v>
      </c>
      <c r="E127" s="217" t="str">
        <f>VLOOKUP(J127,Parameter!$B$12:$D$30,3)</f>
        <v>Nachweis des Inhaltes und des Abschlusses der Qualifizierung</v>
      </c>
      <c r="F127" s="217" t="str">
        <f>VLOOKUP(K127,Parameter!$B$31:$F$41,2)</f>
        <v>Sofern der im o.g. Curriculum beschriebene Mindestinhalt erfüllt wurde, mit der Auflage der Vermittlung der Spezifika des Landes-KatS und des DRK-Landesverbandes; sowie ggf. einer Prüfung.</v>
      </c>
      <c r="G127" s="818" t="s">
        <v>7</v>
      </c>
      <c r="H127" s="286"/>
      <c r="I127" s="1021" t="str">
        <f t="shared" si="4"/>
        <v xml:space="preserve">Weg = B; Blatt = BGM </v>
      </c>
      <c r="J127" s="1040">
        <v>4</v>
      </c>
      <c r="K127" s="1041">
        <v>4</v>
      </c>
      <c r="L127" s="1042">
        <f t="shared" si="5"/>
        <v>44632</v>
      </c>
      <c r="M127" s="1043" t="s">
        <v>373</v>
      </c>
      <c r="N127" s="1044" t="s">
        <v>285</v>
      </c>
    </row>
    <row r="128" spans="1:14" ht="39" x14ac:dyDescent="0.25">
      <c r="A128" s="232" t="s">
        <v>107</v>
      </c>
      <c r="B128" s="215" t="str">
        <f t="shared" si="3"/>
        <v>Modul Pflegeunterstützung</v>
      </c>
      <c r="C128" s="216" t="str">
        <f>VLOOKUP(J128,Parameter!$B$12:$C$30,2)</f>
        <v>Routine</v>
      </c>
      <c r="D128" s="216" t="str">
        <f>VLOOKUP(J128,Parameter!$B$12:$F$30,4)</f>
        <v>A</v>
      </c>
      <c r="E128" s="217" t="str">
        <f>VLOOKUP(J128,Parameter!$B$12:$D$30,3)</f>
        <v>Nachweis des Abschlusses der Qualifizierung</v>
      </c>
      <c r="F128" s="217" t="str">
        <f>VLOOKUP(K128,Parameter!$B$31:$F$41,2)</f>
        <v>Empfehlung: die nicht bekanntnen Inhalte (z. B. die Spezifika des Landes-KatS und des DRK-Landesverbandes) sind im Nachgang zur Anerkennung, aber vor einem Einsatz, zu vermitteln.</v>
      </c>
      <c r="G128" s="818" t="s">
        <v>37</v>
      </c>
      <c r="H128" s="286"/>
      <c r="I128" s="1021" t="str">
        <f t="shared" si="4"/>
        <v xml:space="preserve">Weg = A; Blatt = PflU </v>
      </c>
      <c r="J128" s="1040">
        <v>1</v>
      </c>
      <c r="K128" s="1041">
        <v>1</v>
      </c>
      <c r="L128" s="1042">
        <f t="shared" si="5"/>
        <v>45732</v>
      </c>
      <c r="M128" s="1043"/>
      <c r="N128" s="1044" t="s">
        <v>285</v>
      </c>
    </row>
    <row r="129" spans="1:14" ht="39" x14ac:dyDescent="0.25">
      <c r="A129" s="232" t="s">
        <v>107</v>
      </c>
      <c r="B129" s="215" t="str">
        <f t="shared" si="3"/>
        <v>Aufbaumodul Soziale Betreuung und Unterkunft</v>
      </c>
      <c r="C129" s="216" t="str">
        <f>VLOOKUP(J129,Parameter!$B$12:$C$30,2)</f>
        <v>Auflagen</v>
      </c>
      <c r="D129" s="216" t="str">
        <f>VLOOKUP(J129,Parameter!$B$12:$F$30,4)</f>
        <v>B</v>
      </c>
      <c r="E129" s="217" t="str">
        <f>VLOOKUP(J129,Parameter!$B$12:$D$30,3)</f>
        <v>Nachweis des Inhaltes und des Abschlusses der Qualifizierung</v>
      </c>
      <c r="F129" s="217" t="str">
        <f>VLOOKUP(K129,Parameter!$B$31:$F$41,2)</f>
        <v>Sofern der im o.g. Curriculum beschriebene Mindestinhalt erfüllt wurde; ggf. mit der Auflage der Vermittlung der Spezifika des Landes-KatS und des DRK-Landesverbandes, sowie einer Prüfung,</v>
      </c>
      <c r="G129" s="1052" t="s">
        <v>48</v>
      </c>
      <c r="H129" s="286"/>
      <c r="I129" s="1021" t="str">
        <f t="shared" si="4"/>
        <v xml:space="preserve">Weg = B; Blatt = SBU </v>
      </c>
      <c r="J129" s="1040">
        <v>4</v>
      </c>
      <c r="K129" s="1041">
        <v>3</v>
      </c>
      <c r="L129" s="1042">
        <f t="shared" si="5"/>
        <v>44632</v>
      </c>
      <c r="M129" s="1043" t="s">
        <v>373</v>
      </c>
      <c r="N129" s="1044" t="s">
        <v>285</v>
      </c>
    </row>
    <row r="130" spans="1:14" ht="39" x14ac:dyDescent="0.25">
      <c r="A130" s="232" t="s">
        <v>107</v>
      </c>
      <c r="B130" s="215" t="str">
        <f t="shared" si="3"/>
        <v>Soziale Betreuung (Fachmodul)</v>
      </c>
      <c r="C130" s="216" t="str">
        <f>VLOOKUP(J130,Parameter!$B$12:$C$30,2)</f>
        <v>Auflagen</v>
      </c>
      <c r="D130" s="216" t="str">
        <f>VLOOKUP(J130,Parameter!$B$12:$F$30,4)</f>
        <v>B</v>
      </c>
      <c r="E130" s="217" t="str">
        <f>VLOOKUP(J130,Parameter!$B$12:$D$30,3)</f>
        <v>Nachweis des Inhaltes und des Abschlusses der Qualifizierung</v>
      </c>
      <c r="F130" s="217" t="str">
        <f>VLOOKUP(K130,Parameter!$B$31:$F$41,2)</f>
        <v>Sofern der im o.g. Curriculum beschriebene Mindestinhalt erfüllt wurde; ggf. mit der Auflage der Vermittlung der Spezifika des Landes-KatS und des DRK-Landesverbandes, sowie einer Prüfung,</v>
      </c>
      <c r="G130" s="1053" t="s">
        <v>54</v>
      </c>
      <c r="H130" s="286"/>
      <c r="I130" s="1021" t="str">
        <f t="shared" si="4"/>
        <v xml:space="preserve">Weg = B; Blatt = SozBt </v>
      </c>
      <c r="J130" s="1040">
        <v>4</v>
      </c>
      <c r="K130" s="1041">
        <v>3</v>
      </c>
      <c r="L130" s="1042">
        <f t="shared" si="5"/>
        <v>44632</v>
      </c>
      <c r="M130" s="1043" t="s">
        <v>373</v>
      </c>
      <c r="N130" s="1044" t="s">
        <v>285</v>
      </c>
    </row>
    <row r="131" spans="1:14" ht="39" x14ac:dyDescent="0.25">
      <c r="A131" s="232" t="s">
        <v>108</v>
      </c>
      <c r="B131" s="215" t="str">
        <f t="shared" si="3"/>
        <v>Sozialmanagement und Freiwilligenkoordination</v>
      </c>
      <c r="C131" s="216" t="str">
        <f>VLOOKUP(J131,Parameter!$B$12:$C$30,2)</f>
        <v>Standart</v>
      </c>
      <c r="D131" s="216" t="str">
        <f>VLOOKUP(J131,Parameter!$B$12:$F$30,4)</f>
        <v>A</v>
      </c>
      <c r="E131" s="217" t="str">
        <f>VLOOKUP(J131,Parameter!$B$12:$D$30,3)</f>
        <v>Nachweis des Inhaltes und des Abschlusses der Qualifizierung</v>
      </c>
      <c r="F131" s="217" t="str">
        <f>VLOOKUP(K131,Parameter!$B$31:$F$41,2)</f>
        <v>Empfehlung: die nicht bekanntnen Inhalte (z. B. die Spezifika des Landes-KatS und des DRK-Landesverbandes) sind im Nachgang zur Anerkennung, aber vor einem Einsatz, zu vermitteln.</v>
      </c>
      <c r="G131" s="1053" t="s">
        <v>52</v>
      </c>
      <c r="H131" s="286"/>
      <c r="I131" s="1021" t="str">
        <f t="shared" si="4"/>
        <v xml:space="preserve">Weg = A; Blatt = SMuFK </v>
      </c>
      <c r="J131" s="1040">
        <v>3</v>
      </c>
      <c r="K131" s="1041">
        <v>1</v>
      </c>
      <c r="L131" s="1042">
        <f t="shared" si="5"/>
        <v>44632</v>
      </c>
      <c r="M131" s="1043"/>
      <c r="N131" s="1044" t="s">
        <v>285</v>
      </c>
    </row>
    <row r="132" spans="1:14" ht="52" x14ac:dyDescent="0.25">
      <c r="A132" s="232" t="s">
        <v>109</v>
      </c>
      <c r="B132" s="215" t="str">
        <f t="shared" si="3"/>
        <v>Fachmodul Feldkoch</v>
      </c>
      <c r="C132" s="216" t="str">
        <f>VLOOKUP(J132,Parameter!$B$12:$C$30,2)</f>
        <v>Auflagen</v>
      </c>
      <c r="D132" s="216" t="str">
        <f>VLOOKUP(J132,Parameter!$B$12:$F$30,4)</f>
        <v>B</v>
      </c>
      <c r="E132" s="217" t="str">
        <f>VLOOKUP(J132,Parameter!$B$12:$D$30,3)</f>
        <v>Nachweis des Abschlusses der Qualifizierung und praktischen Tätigkeit</v>
      </c>
      <c r="F132" s="217" t="str">
        <f>VLOOKUP(K132,Parameter!$B$31:$F$41,2)</f>
        <v>Sofern der im o.g. Curriculum beschriebene Mindestinhalt erfüllt wurde; ggf. mit der Auflage der Vermittlung der Spezifika des Landes-KatS und des DRK-Landesverbandes, sowie einer Prüfung,</v>
      </c>
      <c r="G132" s="818" t="s">
        <v>22</v>
      </c>
      <c r="H132" s="286"/>
      <c r="I132" s="1021" t="str">
        <f t="shared" si="4"/>
        <v xml:space="preserve">Weg = B; Blatt = FKo </v>
      </c>
      <c r="J132" s="1040">
        <v>10</v>
      </c>
      <c r="K132" s="1041">
        <v>3</v>
      </c>
      <c r="L132" s="1042">
        <f t="shared" si="5"/>
        <v>44632</v>
      </c>
      <c r="M132" s="1043"/>
      <c r="N132" s="1044" t="s">
        <v>285</v>
      </c>
    </row>
    <row r="133" spans="1:14" ht="39" x14ac:dyDescent="0.25">
      <c r="A133" s="232" t="s">
        <v>109</v>
      </c>
      <c r="B133" s="215" t="str">
        <f t="shared" si="3"/>
        <v xml:space="preserve">Fachmodul Unterkunft </v>
      </c>
      <c r="C133" s="216" t="str">
        <f>VLOOKUP(J133,Parameter!$B$12:$C$30,2)</f>
        <v>Auflagen</v>
      </c>
      <c r="D133" s="216" t="str">
        <f>VLOOKUP(J133,Parameter!$B$12:$F$30,4)</f>
        <v>B</v>
      </c>
      <c r="E133" s="217" t="str">
        <f>VLOOKUP(J133,Parameter!$B$12:$D$30,3)</f>
        <v>Nachweis des Inhaltes und des Abschlusses der Qualifizierung</v>
      </c>
      <c r="F133" s="217" t="str">
        <f>VLOOKUP(K133,Parameter!$B$31:$F$41,2)</f>
        <v>Sofern der im o.g. Curriculum beschriebene Mindestinhalt erfüllt wurde, mit der Auflage der Vermittlung der Spezifika des Landes-KatS und des DRK-Landesverbandes; sowie ggf. einer Prüfung.</v>
      </c>
      <c r="G133" s="1052" t="s">
        <v>364</v>
      </c>
      <c r="H133" s="286"/>
      <c r="I133" s="1021" t="str">
        <f t="shared" si="4"/>
        <v xml:space="preserve">Weg = B; Blatt = UKF </v>
      </c>
      <c r="J133" s="1040">
        <v>4</v>
      </c>
      <c r="K133" s="1041">
        <v>4</v>
      </c>
      <c r="L133" s="1042">
        <f t="shared" si="5"/>
        <v>44632</v>
      </c>
      <c r="M133" s="1043"/>
      <c r="N133" s="1044" t="s">
        <v>285</v>
      </c>
    </row>
    <row r="134" spans="1:14" ht="39" x14ac:dyDescent="0.25">
      <c r="A134" s="232" t="s">
        <v>109</v>
      </c>
      <c r="B134" s="215" t="str">
        <f t="shared" si="3"/>
        <v>Fachmodul Verpflegung</v>
      </c>
      <c r="C134" s="216" t="str">
        <f>VLOOKUP(J134,Parameter!$B$12:$C$30,2)</f>
        <v>Routine</v>
      </c>
      <c r="D134" s="216" t="str">
        <f>VLOOKUP(J134,Parameter!$B$12:$F$30,4)</f>
        <v>A</v>
      </c>
      <c r="E134" s="217" t="str">
        <f>VLOOKUP(J134,Parameter!$B$12:$D$30,3)</f>
        <v>Nachweis des Abschlusses der Qualifizierung</v>
      </c>
      <c r="F134" s="217" t="str">
        <f>VLOOKUP(K134,Parameter!$B$31:$F$41,2)</f>
        <v>Die nicht bekannten Inhalte (z. B. die Spezifika des Landes-KatS und des DRK-Landesverbandes) sind im Nachgang zur Anerkennung, aber vor einem Einsatz, zu vermitteln.</v>
      </c>
      <c r="G134" s="1052" t="s">
        <v>63</v>
      </c>
      <c r="H134" s="286"/>
      <c r="I134" s="1021" t="str">
        <f t="shared" si="4"/>
        <v xml:space="preserve">Weg = A; Blatt = Verpfl </v>
      </c>
      <c r="J134" s="1040">
        <v>1</v>
      </c>
      <c r="K134" s="1041">
        <v>2</v>
      </c>
      <c r="L134" s="1042">
        <f t="shared" si="5"/>
        <v>44632</v>
      </c>
      <c r="M134" s="1043"/>
      <c r="N134" s="1044" t="s">
        <v>285</v>
      </c>
    </row>
    <row r="135" spans="1:14" ht="39" x14ac:dyDescent="0.25">
      <c r="A135" s="232" t="s">
        <v>110</v>
      </c>
      <c r="B135" s="215" t="str">
        <f t="shared" ref="B135:B198" si="6">VLOOKUP($G135,Seminarliste,2)</f>
        <v>Grundmodul Betreuungsdienst</v>
      </c>
      <c r="C135" s="216" t="str">
        <f>VLOOKUP(J135,Parameter!$B$12:$C$30,2)</f>
        <v>Auflagen</v>
      </c>
      <c r="D135" s="216" t="str">
        <f>VLOOKUP(J135,Parameter!$B$12:$F$30,4)</f>
        <v>B</v>
      </c>
      <c r="E135" s="217" t="str">
        <f>VLOOKUP(J135,Parameter!$B$12:$D$30,3)</f>
        <v>Nachweis des Inhaltes und des Abschlusses der Qualifizierung</v>
      </c>
      <c r="F135" s="217" t="str">
        <f>VLOOKUP(K135,Parameter!$B$31:$F$41,2)</f>
        <v>Sofern der im o.g. Curriculum beschriebene Mindestinhalt erfüllt wurde, mit der Auflage der Vermittlung der Spezifika des Landes-KatS und des DRK-Landesverbandes; sowie ggf. einer Prüfung.</v>
      </c>
      <c r="G135" s="300" t="s">
        <v>7</v>
      </c>
      <c r="H135" s="286"/>
      <c r="I135" s="1021" t="str">
        <f t="shared" ref="I135:I198" si="7">CONCATENATE("Weg = ",D135,"; Blatt = ",G135," ",H135)</f>
        <v xml:space="preserve">Weg = B; Blatt = BGM </v>
      </c>
      <c r="J135" s="1040">
        <v>4</v>
      </c>
      <c r="K135" s="1041">
        <v>4</v>
      </c>
      <c r="L135" s="1042">
        <f t="shared" ref="L135:L198" si="8">VLOOKUP($G135,Seminarliste,8)</f>
        <v>44632</v>
      </c>
      <c r="M135" s="1043" t="s">
        <v>373</v>
      </c>
      <c r="N135" s="1044" t="s">
        <v>285</v>
      </c>
    </row>
    <row r="136" spans="1:14" ht="39" x14ac:dyDescent="0.25">
      <c r="A136" s="232" t="s">
        <v>110</v>
      </c>
      <c r="B136" s="215" t="str">
        <f t="shared" si="6"/>
        <v>Grundmodul Betreuungsdienst</v>
      </c>
      <c r="C136" s="216" t="str">
        <f>VLOOKUP(J136,Parameter!$B$12:$C$30,2)</f>
        <v>Auflagen</v>
      </c>
      <c r="D136" s="216" t="str">
        <f>VLOOKUP(J136,Parameter!$B$12:$F$30,4)</f>
        <v>B</v>
      </c>
      <c r="E136" s="217" t="str">
        <f>VLOOKUP(J136,Parameter!$B$12:$D$30,3)</f>
        <v>Nachweis des Inhaltes und des Abschlusses der Qualifizierung</v>
      </c>
      <c r="F136" s="217" t="str">
        <f>VLOOKUP(K136,Parameter!$B$31:$F$41,2)</f>
        <v>Sofern der im o.g. Curriculum beschriebene Mindestinhalt erfüllt wurde, mit der Auflage der Vermittlung der Spezifika des Landes-KatS und des DRK-Landesverbandes; sowie ggf. einer Prüfung.</v>
      </c>
      <c r="G136" s="818" t="s">
        <v>7</v>
      </c>
      <c r="H136" s="286"/>
      <c r="I136" s="1021" t="str">
        <f t="shared" si="7"/>
        <v xml:space="preserve">Weg = B; Blatt = BGM </v>
      </c>
      <c r="J136" s="1040">
        <v>4</v>
      </c>
      <c r="K136" s="1041">
        <v>4</v>
      </c>
      <c r="L136" s="1042">
        <f t="shared" si="8"/>
        <v>44632</v>
      </c>
      <c r="M136" s="1043" t="s">
        <v>376</v>
      </c>
      <c r="N136" s="1044" t="s">
        <v>285</v>
      </c>
    </row>
    <row r="137" spans="1:14" ht="39" x14ac:dyDescent="0.25">
      <c r="A137" s="232" t="s">
        <v>110</v>
      </c>
      <c r="B137" s="215" t="str">
        <f t="shared" si="6"/>
        <v>Einsatzkräfte Grundausbildung - SAN</v>
      </c>
      <c r="C137" s="216" t="str">
        <f>VLOOKUP(J137,Parameter!$B$12:$C$30,2)</f>
        <v>Routine</v>
      </c>
      <c r="D137" s="216" t="str">
        <f>VLOOKUP(J137,Parameter!$B$12:$F$30,4)</f>
        <v>A</v>
      </c>
      <c r="E137" s="217" t="str">
        <f>VLOOKUP(J137,Parameter!$B$12:$D$30,3)</f>
        <v>Nachweis des Abschlusses der Qualifizierung</v>
      </c>
      <c r="F137" s="217" t="str">
        <f>VLOOKUP(K137,Parameter!$B$31:$F$41,2)</f>
        <v>Empfehlung: die nicht bekanntnen Inhalte (z. B. die Spezifika des Landes-KatS und des DRK-Landesverbandes) sind im Nachgang zur Anerkennung, aber vor einem Einsatz, zu vermitteln.</v>
      </c>
      <c r="G137" s="818" t="s">
        <v>16</v>
      </c>
      <c r="H137" s="286"/>
      <c r="I137" s="1021" t="str">
        <f t="shared" si="7"/>
        <v xml:space="preserve">Weg = A; Blatt = EGAS </v>
      </c>
      <c r="J137" s="1040">
        <v>1</v>
      </c>
      <c r="K137" s="1041">
        <v>1</v>
      </c>
      <c r="L137" s="1042">
        <f t="shared" si="8"/>
        <v>46095</v>
      </c>
      <c r="M137" s="1043" t="s">
        <v>376</v>
      </c>
      <c r="N137" s="1044" t="s">
        <v>285</v>
      </c>
    </row>
    <row r="138" spans="1:14" ht="39" x14ac:dyDescent="0.25">
      <c r="A138" s="232" t="s">
        <v>110</v>
      </c>
      <c r="B138" s="215" t="str">
        <f t="shared" si="6"/>
        <v>Aufbaumodul Soziale Betreuung und Unterkunft</v>
      </c>
      <c r="C138" s="216" t="str">
        <f>VLOOKUP(J138,Parameter!$B$12:$C$30,2)</f>
        <v>Auflagen</v>
      </c>
      <c r="D138" s="216" t="str">
        <f>VLOOKUP(J138,Parameter!$B$12:$F$30,4)</f>
        <v>B</v>
      </c>
      <c r="E138" s="217" t="str">
        <f>VLOOKUP(J138,Parameter!$B$12:$D$30,3)</f>
        <v>Nachweis des Inhaltes und des Abschlusses der Qualifizierung</v>
      </c>
      <c r="F138" s="217" t="str">
        <f>VLOOKUP(K138,Parameter!$B$31:$F$41,2)</f>
        <v>Sofern der im o.g. Curriculum beschriebene Mindestinhalt erfüllt wurde; ggf. mit der Auflage der Vermittlung der Spezifika des Landes-KatS und des DRK-Landesverbandes, sowie einer Prüfung,</v>
      </c>
      <c r="G138" s="1053" t="s">
        <v>48</v>
      </c>
      <c r="H138" s="286"/>
      <c r="I138" s="1021" t="str">
        <f t="shared" si="7"/>
        <v xml:space="preserve">Weg = B; Blatt = SBU </v>
      </c>
      <c r="J138" s="1040">
        <v>4</v>
      </c>
      <c r="K138" s="1041">
        <v>3</v>
      </c>
      <c r="L138" s="1042">
        <f t="shared" si="8"/>
        <v>44632</v>
      </c>
      <c r="M138" s="1043" t="s">
        <v>376</v>
      </c>
      <c r="N138" s="1044" t="s">
        <v>285</v>
      </c>
    </row>
    <row r="139" spans="1:14" ht="39" x14ac:dyDescent="0.25">
      <c r="A139" s="232" t="s">
        <v>110</v>
      </c>
      <c r="B139" s="215" t="str">
        <f t="shared" si="6"/>
        <v>Aufbaumodul Soziale Betreuung und Unterkunft</v>
      </c>
      <c r="C139" s="216" t="str">
        <f>VLOOKUP(J139,Parameter!$B$12:$C$30,2)</f>
        <v>Auflagen</v>
      </c>
      <c r="D139" s="216" t="str">
        <f>VLOOKUP(J139,Parameter!$B$12:$F$30,4)</f>
        <v>B</v>
      </c>
      <c r="E139" s="217" t="str">
        <f>VLOOKUP(J139,Parameter!$B$12:$D$30,3)</f>
        <v>Nachweis des Inhaltes und des Abschlusses der Qualifizierung</v>
      </c>
      <c r="F139" s="217" t="str">
        <f>VLOOKUP(K139,Parameter!$B$31:$F$41,2)</f>
        <v>Sofern der im o.g. Curriculum beschriebene Mindestinhalt erfüllt wurde; ggf. mit der Auflage der Vermittlung der Spezifika des Landes-KatS und des DRK-Landesverbandes, sowie einer Prüfung,</v>
      </c>
      <c r="G139" s="1053" t="s">
        <v>48</v>
      </c>
      <c r="H139" s="286"/>
      <c r="I139" s="1021" t="str">
        <f t="shared" si="7"/>
        <v xml:space="preserve">Weg = B; Blatt = SBU </v>
      </c>
      <c r="J139" s="1040">
        <v>4</v>
      </c>
      <c r="K139" s="1041">
        <v>3</v>
      </c>
      <c r="L139" s="1042">
        <f t="shared" si="8"/>
        <v>44632</v>
      </c>
      <c r="M139" s="1043" t="s">
        <v>373</v>
      </c>
      <c r="N139" s="1044" t="s">
        <v>285</v>
      </c>
    </row>
    <row r="140" spans="1:14" ht="39" x14ac:dyDescent="0.25">
      <c r="A140" s="232" t="s">
        <v>110</v>
      </c>
      <c r="B140" s="215" t="str">
        <f t="shared" si="6"/>
        <v>Sanitätslehrgang</v>
      </c>
      <c r="C140" s="216" t="str">
        <f>VLOOKUP(J140,Parameter!$B$12:$C$30,2)</f>
        <v>Auflagen</v>
      </c>
      <c r="D140" s="216" t="str">
        <f>VLOOKUP(J140,Parameter!$B$12:$F$30,4)</f>
        <v>B</v>
      </c>
      <c r="E140" s="217" t="str">
        <f>VLOOKUP(J140,Parameter!$B$12:$D$30,3)</f>
        <v>Nachweis des Inhaltes und des Abschlusses der Qualifizierung</v>
      </c>
      <c r="F140" s="217" t="str">
        <f>VLOOKUP(K140,Parameter!$B$31:$F$41,2)</f>
        <v>Die nicht bekannten Inhalte (z. B. die Spezifika des Landes-KatS und des DRK-Landesverbandes) sind im Nachgang zur Anerkennung, aber vor einem Einsatz, zu vermitteln.</v>
      </c>
      <c r="G140" s="1053" t="s">
        <v>50</v>
      </c>
      <c r="H140" s="286"/>
      <c r="I140" s="1021" t="str">
        <f t="shared" si="7"/>
        <v xml:space="preserve">Weg = B; Blatt = SLG </v>
      </c>
      <c r="J140" s="1040">
        <v>4</v>
      </c>
      <c r="K140" s="1041">
        <v>2</v>
      </c>
      <c r="L140" s="1042">
        <f t="shared" si="8"/>
        <v>46095</v>
      </c>
      <c r="M140" s="1043" t="s">
        <v>376</v>
      </c>
      <c r="N140" s="1044" t="s">
        <v>285</v>
      </c>
    </row>
    <row r="141" spans="1:14" ht="39" x14ac:dyDescent="0.25">
      <c r="A141" s="232" t="s">
        <v>110</v>
      </c>
      <c r="B141" s="215" t="str">
        <f t="shared" si="6"/>
        <v>Soziale Betreuung (Fachmodul)</v>
      </c>
      <c r="C141" s="216" t="str">
        <f>VLOOKUP(J141,Parameter!$B$12:$C$30,2)</f>
        <v>Auflagen</v>
      </c>
      <c r="D141" s="216" t="str">
        <f>VLOOKUP(J141,Parameter!$B$12:$F$30,4)</f>
        <v>B</v>
      </c>
      <c r="E141" s="217" t="str">
        <f>VLOOKUP(J141,Parameter!$B$12:$D$30,3)</f>
        <v>Nachweis des Inhaltes und des Abschlusses der Qualifizierung</v>
      </c>
      <c r="F141" s="217" t="str">
        <f>VLOOKUP(K141,Parameter!$B$31:$F$41,2)</f>
        <v>Sofern der im o.g. Curriculum beschriebene Mindestinhalt erfüllt wurde; ggf. mit der Auflage der Vermittlung der Spezifika des Landes-KatS und des DRK-Landesverbandes, sowie einer Prüfung,</v>
      </c>
      <c r="G141" s="1052" t="s">
        <v>54</v>
      </c>
      <c r="H141" s="286"/>
      <c r="I141" s="1021" t="str">
        <f t="shared" si="7"/>
        <v xml:space="preserve">Weg = B; Blatt = SozBt </v>
      </c>
      <c r="J141" s="1040">
        <v>4</v>
      </c>
      <c r="K141" s="1041">
        <v>3</v>
      </c>
      <c r="L141" s="1042">
        <f t="shared" si="8"/>
        <v>44632</v>
      </c>
      <c r="M141" s="1043" t="s">
        <v>376</v>
      </c>
      <c r="N141" s="1044" t="s">
        <v>285</v>
      </c>
    </row>
    <row r="142" spans="1:14" ht="39" x14ac:dyDescent="0.25">
      <c r="A142" s="232" t="s">
        <v>110</v>
      </c>
      <c r="B142" s="215" t="str">
        <f t="shared" si="6"/>
        <v>Soziale Betreuung (Fachmodul)</v>
      </c>
      <c r="C142" s="216" t="str">
        <f>VLOOKUP(J142,Parameter!$B$12:$C$30,2)</f>
        <v>Auflagen</v>
      </c>
      <c r="D142" s="216" t="str">
        <f>VLOOKUP(J142,Parameter!$B$12:$F$30,4)</f>
        <v>B</v>
      </c>
      <c r="E142" s="217" t="str">
        <f>VLOOKUP(J142,Parameter!$B$12:$D$30,3)</f>
        <v>Nachweis des Inhaltes und des Abschlusses der Qualifizierung</v>
      </c>
      <c r="F142" s="217" t="str">
        <f>VLOOKUP(K142,Parameter!$B$31:$F$41,2)</f>
        <v>Sofern der im o.g. Curriculum beschriebene Mindestinhalt erfüllt wurde; ggf. mit der Auflage der Vermittlung der Spezifika des Landes-KatS und des DRK-Landesverbandes, sowie einer Prüfung,</v>
      </c>
      <c r="G142" s="1052" t="s">
        <v>54</v>
      </c>
      <c r="H142" s="286"/>
      <c r="I142" s="1021" t="str">
        <f t="shared" si="7"/>
        <v xml:space="preserve">Weg = B; Blatt = SozBt </v>
      </c>
      <c r="J142" s="1040">
        <v>4</v>
      </c>
      <c r="K142" s="1041">
        <v>3</v>
      </c>
      <c r="L142" s="1042">
        <f t="shared" si="8"/>
        <v>44632</v>
      </c>
      <c r="M142" s="1043" t="s">
        <v>373</v>
      </c>
      <c r="N142" s="1044" t="s">
        <v>285</v>
      </c>
    </row>
    <row r="143" spans="1:14" ht="39" x14ac:dyDescent="0.25">
      <c r="A143" s="232" t="s">
        <v>112</v>
      </c>
      <c r="B143" s="215" t="str">
        <f t="shared" si="6"/>
        <v>Grundmodul Betreuungsdienst</v>
      </c>
      <c r="C143" s="216" t="str">
        <f>VLOOKUP(J143,Parameter!$B$12:$C$30,2)</f>
        <v>Auflagen</v>
      </c>
      <c r="D143" s="216" t="str">
        <f>VLOOKUP(J143,Parameter!$B$12:$F$30,4)</f>
        <v>B</v>
      </c>
      <c r="E143" s="217" t="str">
        <f>VLOOKUP(J143,Parameter!$B$12:$D$30,3)</f>
        <v>Nachweis des Inhaltes und des Abschlusses der Qualifizierung</v>
      </c>
      <c r="F143" s="217" t="str">
        <f>VLOOKUP(K143,Parameter!$B$31:$F$41,2)</f>
        <v>Sofern der im o.g. Curriculum beschriebene Mindestinhalt erfüllt wurde, mit der Auflage der Vermittlung der Spezifika des Landes-KatS und des DRK-Landesverbandes; sowie ggf. einer Prüfung.</v>
      </c>
      <c r="G143" s="818" t="s">
        <v>7</v>
      </c>
      <c r="H143" s="286"/>
      <c r="I143" s="1021" t="str">
        <f t="shared" si="7"/>
        <v xml:space="preserve">Weg = B; Blatt = BGM </v>
      </c>
      <c r="J143" s="1040">
        <v>4</v>
      </c>
      <c r="K143" s="1041">
        <v>4</v>
      </c>
      <c r="L143" s="1042">
        <f t="shared" si="8"/>
        <v>44632</v>
      </c>
      <c r="M143" s="1043" t="s">
        <v>376</v>
      </c>
      <c r="N143" s="1044" t="s">
        <v>285</v>
      </c>
    </row>
    <row r="144" spans="1:14" ht="39" x14ac:dyDescent="0.25">
      <c r="A144" s="232" t="s">
        <v>112</v>
      </c>
      <c r="B144" s="215" t="str">
        <f t="shared" si="6"/>
        <v>Aufbaumodul Soziale Betreuung und Unterkunft</v>
      </c>
      <c r="C144" s="216" t="str">
        <f>VLOOKUP(J144,Parameter!$B$12:$C$30,2)</f>
        <v>Auflagen</v>
      </c>
      <c r="D144" s="216" t="str">
        <f>VLOOKUP(J144,Parameter!$B$12:$F$30,4)</f>
        <v>B</v>
      </c>
      <c r="E144" s="217" t="str">
        <f>VLOOKUP(J144,Parameter!$B$12:$D$30,3)</f>
        <v>Nachweis des Inhaltes und des Abschlusses der Qualifizierung</v>
      </c>
      <c r="F144" s="217" t="str">
        <f>VLOOKUP(K144,Parameter!$B$31:$F$41,2)</f>
        <v>Sofern der im o.g. Curriculum beschriebene Mindestinhalt erfüllt wurde; ggf. mit der Auflage der Vermittlung der Spezifika des Landes-KatS und des DRK-Landesverbandes, sowie einer Prüfung,</v>
      </c>
      <c r="G144" s="1052" t="s">
        <v>48</v>
      </c>
      <c r="H144" s="286"/>
      <c r="I144" s="1021" t="str">
        <f t="shared" si="7"/>
        <v xml:space="preserve">Weg = B; Blatt = SBU </v>
      </c>
      <c r="J144" s="1040">
        <v>4</v>
      </c>
      <c r="K144" s="1041">
        <v>3</v>
      </c>
      <c r="L144" s="1042">
        <f t="shared" si="8"/>
        <v>44632</v>
      </c>
      <c r="M144" s="1043" t="s">
        <v>376</v>
      </c>
      <c r="N144" s="1044" t="s">
        <v>285</v>
      </c>
    </row>
    <row r="145" spans="1:14" ht="39" x14ac:dyDescent="0.25">
      <c r="A145" s="232" t="s">
        <v>112</v>
      </c>
      <c r="B145" s="215" t="str">
        <f t="shared" si="6"/>
        <v>Sozialmanagement und Freiwilligenkoordination</v>
      </c>
      <c r="C145" s="216" t="str">
        <f>VLOOKUP(J145,Parameter!$B$12:$C$30,2)</f>
        <v>Auflagen</v>
      </c>
      <c r="D145" s="216" t="str">
        <f>VLOOKUP(J145,Parameter!$B$12:$F$30,4)</f>
        <v>B</v>
      </c>
      <c r="E145" s="217" t="str">
        <f>VLOOKUP(J145,Parameter!$B$12:$D$30,3)</f>
        <v>Nachweis des Inhaltes und des Abschlusses der Qualifizierung</v>
      </c>
      <c r="F145" s="217" t="str">
        <f>VLOOKUP(K145,Parameter!$B$31:$F$41,2)</f>
        <v>Sofern der im o.g. Curriculum beschriebene Mindestinhalt erfüllt wurde; ggf. mit der Auflage der Vermittlung der Spezifika des Landes-KatS und des DRK-Landesverbandes, sowie einer Prüfung,</v>
      </c>
      <c r="G145" s="1052" t="s">
        <v>52</v>
      </c>
      <c r="H145" s="286"/>
      <c r="I145" s="1021" t="str">
        <f t="shared" si="7"/>
        <v xml:space="preserve">Weg = B; Blatt = SMuFK </v>
      </c>
      <c r="J145" s="1040">
        <v>4</v>
      </c>
      <c r="K145" s="1041">
        <v>3</v>
      </c>
      <c r="L145" s="1042">
        <f t="shared" si="8"/>
        <v>44632</v>
      </c>
      <c r="M145" s="1043" t="s">
        <v>376</v>
      </c>
      <c r="N145" s="1044" t="s">
        <v>285</v>
      </c>
    </row>
    <row r="146" spans="1:14" ht="39" x14ac:dyDescent="0.25">
      <c r="A146" s="232" t="s">
        <v>112</v>
      </c>
      <c r="B146" s="215" t="str">
        <f t="shared" si="6"/>
        <v>Soziale Betreuung (Fachmodul)</v>
      </c>
      <c r="C146" s="216" t="str">
        <f>VLOOKUP(J146,Parameter!$B$12:$C$30,2)</f>
        <v>Auflagen</v>
      </c>
      <c r="D146" s="216" t="str">
        <f>VLOOKUP(J146,Parameter!$B$12:$F$30,4)</f>
        <v>B</v>
      </c>
      <c r="E146" s="217" t="str">
        <f>VLOOKUP(J146,Parameter!$B$12:$D$30,3)</f>
        <v>Nachweis des Inhaltes und des Abschlusses der Qualifizierung</v>
      </c>
      <c r="F146" s="217" t="str">
        <f>VLOOKUP(K146,Parameter!$B$31:$F$41,2)</f>
        <v>Sofern der im o.g. Curriculum beschriebene Mindestinhalt erfüllt wurde; ggf. mit der Auflage der Vermittlung der Spezifika des Landes-KatS und des DRK-Landesverbandes, sowie einer Prüfung,</v>
      </c>
      <c r="G146" s="1053" t="s">
        <v>54</v>
      </c>
      <c r="H146" s="286"/>
      <c r="I146" s="1021" t="str">
        <f t="shared" si="7"/>
        <v xml:space="preserve">Weg = B; Blatt = SozBt </v>
      </c>
      <c r="J146" s="1040">
        <v>4</v>
      </c>
      <c r="K146" s="1041">
        <v>3</v>
      </c>
      <c r="L146" s="1042">
        <f t="shared" si="8"/>
        <v>44632</v>
      </c>
      <c r="M146" s="1043" t="s">
        <v>376</v>
      </c>
      <c r="N146" s="1044" t="s">
        <v>285</v>
      </c>
    </row>
    <row r="147" spans="1:14" ht="39" x14ac:dyDescent="0.25">
      <c r="A147" s="232" t="s">
        <v>113</v>
      </c>
      <c r="B147" s="215" t="str">
        <f t="shared" si="6"/>
        <v>Einsatzkräfte Grundausbildung - SAN</v>
      </c>
      <c r="C147" s="216" t="str">
        <f>VLOOKUP(J147,Parameter!$B$12:$C$30,2)</f>
        <v>Routine</v>
      </c>
      <c r="D147" s="216" t="str">
        <f>VLOOKUP(J147,Parameter!$B$12:$F$30,4)</f>
        <v>A</v>
      </c>
      <c r="E147" s="217" t="str">
        <f>VLOOKUP(J147,Parameter!$B$12:$D$30,3)</f>
        <v>Nachweis des Abschlusses der Qualifizierung</v>
      </c>
      <c r="F147" s="217" t="str">
        <f>VLOOKUP(K147,Parameter!$B$31:$F$41,2)</f>
        <v>Empfehlung: die nicht bekanntnen Inhalte (z. B. die Spezifika des Landes-KatS und des DRK-Landesverbandes) sind im Nachgang zur Anerkennung, aber vor einem Einsatz, zu vermitteln.</v>
      </c>
      <c r="G147" s="818" t="s">
        <v>16</v>
      </c>
      <c r="H147" s="286"/>
      <c r="I147" s="1021" t="str">
        <f t="shared" si="7"/>
        <v xml:space="preserve">Weg = A; Blatt = EGAS </v>
      </c>
      <c r="J147" s="1040">
        <v>1</v>
      </c>
      <c r="K147" s="1041">
        <v>1</v>
      </c>
      <c r="L147" s="1042">
        <f t="shared" si="8"/>
        <v>46095</v>
      </c>
      <c r="M147" s="1043"/>
      <c r="N147" s="1044" t="s">
        <v>285</v>
      </c>
    </row>
    <row r="148" spans="1:14" ht="39" x14ac:dyDescent="0.25">
      <c r="A148" s="232" t="s">
        <v>113</v>
      </c>
      <c r="B148" s="215" t="str">
        <f t="shared" si="6"/>
        <v>Sanitätslehrgang</v>
      </c>
      <c r="C148" s="216" t="str">
        <f>VLOOKUP(J148,Parameter!$B$12:$C$30,2)</f>
        <v>Auflagen</v>
      </c>
      <c r="D148" s="216" t="str">
        <f>VLOOKUP(J148,Parameter!$B$12:$F$30,4)</f>
        <v>B</v>
      </c>
      <c r="E148" s="217" t="str">
        <f>VLOOKUP(J148,Parameter!$B$12:$D$30,3)</f>
        <v>Nachweis des Inhaltes und des Abschlusses der Qualifizierung</v>
      </c>
      <c r="F148" s="217" t="str">
        <f>VLOOKUP(K148,Parameter!$B$31:$F$41,2)</f>
        <v>Die nicht bekannten Inhalte (z. B. die Spezifika des Landes-KatS und des DRK-Landesverbandes) sind im Nachgang zur Anerkennung, aber vor einem Einsatz, zu vermitteln.</v>
      </c>
      <c r="G148" s="1052" t="s">
        <v>50</v>
      </c>
      <c r="H148" s="286"/>
      <c r="I148" s="1021" t="str">
        <f t="shared" si="7"/>
        <v xml:space="preserve">Weg = B; Blatt = SLG </v>
      </c>
      <c r="J148" s="1040">
        <v>4</v>
      </c>
      <c r="K148" s="1041">
        <v>2</v>
      </c>
      <c r="L148" s="1042">
        <f t="shared" si="8"/>
        <v>46095</v>
      </c>
      <c r="M148" s="1043"/>
      <c r="N148" s="1044" t="s">
        <v>285</v>
      </c>
    </row>
    <row r="149" spans="1:14" ht="39" x14ac:dyDescent="0.25">
      <c r="A149" s="232" t="s">
        <v>114</v>
      </c>
      <c r="B149" s="215" t="str">
        <f t="shared" si="6"/>
        <v>Selbst- und Stressmanagement</v>
      </c>
      <c r="C149" s="216" t="str">
        <f>VLOOKUP(J149,Parameter!$B$12:$C$30,2)</f>
        <v>Auflagen</v>
      </c>
      <c r="D149" s="216" t="str">
        <f>VLOOKUP(J149,Parameter!$B$12:$F$30,4)</f>
        <v>B</v>
      </c>
      <c r="E149" s="217" t="str">
        <f>VLOOKUP(J149,Parameter!$B$12:$D$30,3)</f>
        <v>Nachweis des Inhaltes und des Abschlusses der Qualifizierung</v>
      </c>
      <c r="F149" s="217" t="str">
        <f>VLOOKUP(K149,Parameter!$B$31:$F$41,2)</f>
        <v>Die nicht bekannten Inhalte (z. B. die Spezifika des Landes-KatS und des DRK-Landesverbandes) sind im Nachgang zur Anerkennung, aber vor einem Einsatz, zu vermitteln.</v>
      </c>
      <c r="G149" s="1052" t="s">
        <v>56</v>
      </c>
      <c r="H149" s="286"/>
      <c r="I149" s="1021" t="str">
        <f t="shared" si="7"/>
        <v xml:space="preserve">Weg = B; Blatt = SuSM </v>
      </c>
      <c r="J149" s="1040">
        <v>4</v>
      </c>
      <c r="K149" s="1041">
        <v>2</v>
      </c>
      <c r="L149" s="1042">
        <f t="shared" si="8"/>
        <v>44632</v>
      </c>
      <c r="M149" s="1043"/>
      <c r="N149" s="1044" t="s">
        <v>285</v>
      </c>
    </row>
    <row r="150" spans="1:14" ht="39" x14ac:dyDescent="0.25">
      <c r="A150" s="232" t="s">
        <v>111</v>
      </c>
      <c r="B150" s="215" t="str">
        <f t="shared" si="6"/>
        <v>Modul Pflegeunterstützung</v>
      </c>
      <c r="C150" s="216" t="str">
        <f>VLOOKUP(J150,Parameter!$B$12:$C$30,2)</f>
        <v>Auflagen</v>
      </c>
      <c r="D150" s="216" t="str">
        <f>VLOOKUP(J150,Parameter!$B$12:$F$30,4)</f>
        <v>B</v>
      </c>
      <c r="E150" s="217" t="str">
        <f>VLOOKUP(J150,Parameter!$B$12:$D$30,3)</f>
        <v>Nachweis des Inhaltes und des Abschlusses der Qualifizierung</v>
      </c>
      <c r="F150" s="217" t="str">
        <f>VLOOKUP(K150,Parameter!$B$31:$F$41,2)</f>
        <v>Die nicht bekannten Inhalte (z. B. die Spezifika des Landes-KatS und des DRK-Landesverbandes) sind im Nachgang zur Anerkennung, aber vor einem Einsatz, zu vermitteln.</v>
      </c>
      <c r="G150" s="300" t="s">
        <v>37</v>
      </c>
      <c r="H150" s="286"/>
      <c r="I150" s="1021" t="str">
        <f t="shared" si="7"/>
        <v xml:space="preserve">Weg = B; Blatt = PflU </v>
      </c>
      <c r="J150" s="1040">
        <v>4</v>
      </c>
      <c r="K150" s="1041">
        <v>2</v>
      </c>
      <c r="L150" s="1042">
        <f t="shared" si="8"/>
        <v>45732</v>
      </c>
      <c r="M150" s="1043"/>
      <c r="N150" s="1044" t="s">
        <v>285</v>
      </c>
    </row>
    <row r="151" spans="1:14" ht="39" x14ac:dyDescent="0.25">
      <c r="A151" s="232" t="s">
        <v>115</v>
      </c>
      <c r="B151" s="215" t="str">
        <f t="shared" si="6"/>
        <v>Grundmodul Betreuungsdienst</v>
      </c>
      <c r="C151" s="216" t="str">
        <f>VLOOKUP(J151,Parameter!$B$12:$C$30,2)</f>
        <v>Auflagen</v>
      </c>
      <c r="D151" s="216" t="str">
        <f>VLOOKUP(J151,Parameter!$B$12:$F$30,4)</f>
        <v>B</v>
      </c>
      <c r="E151" s="217" t="str">
        <f>VLOOKUP(J151,Parameter!$B$12:$D$30,3)</f>
        <v>Nachweis des Inhaltes und des Abschlusses der Qualifizierung</v>
      </c>
      <c r="F151" s="217" t="str">
        <f>VLOOKUP(K151,Parameter!$B$31:$F$41,2)</f>
        <v>Sofern der im o.g. Curriculum beschriebene Mindestinhalt erfüllt wurde, mit der Auflage der Vermittlung der Spezifika des Landes-KatS und des DRK-Landesverbandes; sowie ggf. einer Prüfung.</v>
      </c>
      <c r="G151" s="818" t="s">
        <v>7</v>
      </c>
      <c r="H151" s="286"/>
      <c r="I151" s="1021" t="str">
        <f t="shared" si="7"/>
        <v xml:space="preserve">Weg = B; Blatt = BGM </v>
      </c>
      <c r="J151" s="1040">
        <v>4</v>
      </c>
      <c r="K151" s="1041">
        <v>4</v>
      </c>
      <c r="L151" s="1042">
        <f t="shared" si="8"/>
        <v>44632</v>
      </c>
      <c r="M151" s="1043" t="s">
        <v>392</v>
      </c>
      <c r="N151" s="1044" t="s">
        <v>285</v>
      </c>
    </row>
    <row r="152" spans="1:14" ht="39" x14ac:dyDescent="0.25">
      <c r="A152" s="232" t="s">
        <v>115</v>
      </c>
      <c r="B152" s="215" t="str">
        <f t="shared" si="6"/>
        <v>Aufbaumodul Soziale Betreuung und Unterkunft</v>
      </c>
      <c r="C152" s="216" t="str">
        <f>VLOOKUP(J152,Parameter!$B$12:$C$30,2)</f>
        <v>Auflagen</v>
      </c>
      <c r="D152" s="216" t="str">
        <f>VLOOKUP(J152,Parameter!$B$12:$F$30,4)</f>
        <v>B</v>
      </c>
      <c r="E152" s="217" t="str">
        <f>VLOOKUP(J152,Parameter!$B$12:$D$30,3)</f>
        <v>Nachweis des Inhaltes und des Abschlusses der Qualifizierung</v>
      </c>
      <c r="F152" s="217" t="str">
        <f>VLOOKUP(K152,Parameter!$B$31:$F$41,2)</f>
        <v>Sofern der im o.g. Curriculum beschriebene Mindestinhalt erfüllt wurde; ggf. mit der Auflage der Vermittlung der Spezifika des Landes-KatS und des DRK-Landesverbandes, sowie einer Prüfung,</v>
      </c>
      <c r="G152" s="1052" t="s">
        <v>48</v>
      </c>
      <c r="H152" s="286"/>
      <c r="I152" s="1021" t="str">
        <f t="shared" si="7"/>
        <v xml:space="preserve">Weg = B; Blatt = SBU </v>
      </c>
      <c r="J152" s="1040">
        <v>4</v>
      </c>
      <c r="K152" s="1041">
        <v>3</v>
      </c>
      <c r="L152" s="1042">
        <f t="shared" si="8"/>
        <v>44632</v>
      </c>
      <c r="M152" s="1043" t="s">
        <v>392</v>
      </c>
      <c r="N152" s="1044" t="s">
        <v>285</v>
      </c>
    </row>
    <row r="153" spans="1:14" ht="39" x14ac:dyDescent="0.25">
      <c r="A153" s="232" t="s">
        <v>115</v>
      </c>
      <c r="B153" s="215" t="str">
        <f t="shared" si="6"/>
        <v xml:space="preserve">Fachmodul Unterkunft </v>
      </c>
      <c r="C153" s="216" t="str">
        <f>VLOOKUP(J153,Parameter!$B$12:$C$30,2)</f>
        <v>Auflagen</v>
      </c>
      <c r="D153" s="216" t="str">
        <f>VLOOKUP(J153,Parameter!$B$12:$F$30,4)</f>
        <v>B</v>
      </c>
      <c r="E153" s="217" t="str">
        <f>VLOOKUP(J153,Parameter!$B$12:$D$30,3)</f>
        <v>Nachweis des Inhaltes und des Abschlusses der Qualifizierung</v>
      </c>
      <c r="F153" s="217" t="str">
        <f>VLOOKUP(K153,Parameter!$B$31:$F$41,2)</f>
        <v>Sofern der im o.g. Curriculum beschriebene Mindestinhalt erfüllt wurde, mit der Auflage der Vermittlung der Spezifika des Landes-KatS und des DRK-Landesverbandes; sowie ggf. einer Prüfung.</v>
      </c>
      <c r="G153" s="1053" t="s">
        <v>364</v>
      </c>
      <c r="H153" s="286"/>
      <c r="I153" s="1021" t="str">
        <f t="shared" si="7"/>
        <v xml:space="preserve">Weg = B; Blatt = UKF </v>
      </c>
      <c r="J153" s="1040">
        <v>4</v>
      </c>
      <c r="K153" s="1041">
        <v>4</v>
      </c>
      <c r="L153" s="1042">
        <f t="shared" si="8"/>
        <v>44632</v>
      </c>
      <c r="M153" s="1043"/>
      <c r="N153" s="1044" t="s">
        <v>285</v>
      </c>
    </row>
    <row r="154" spans="1:14" ht="39" x14ac:dyDescent="0.25">
      <c r="A154" s="260" t="s">
        <v>116</v>
      </c>
      <c r="B154" s="215" t="str">
        <f t="shared" si="6"/>
        <v>Grundmodul Betreuungsdienst</v>
      </c>
      <c r="C154" s="216" t="str">
        <f>VLOOKUP(J154,Parameter!$B$12:$C$30,2)</f>
        <v>Auflagen</v>
      </c>
      <c r="D154" s="216" t="str">
        <f>VLOOKUP(J154,Parameter!$B$12:$F$30,4)</f>
        <v>B</v>
      </c>
      <c r="E154" s="217" t="str">
        <f>VLOOKUP(J154,Parameter!$B$12:$D$30,3)</f>
        <v>Nachweis des Inhaltes und des Abschlusses der Qualifizierung</v>
      </c>
      <c r="F154" s="217" t="str">
        <f>VLOOKUP(K154,Parameter!$B$31:$F$41,2)</f>
        <v>Sofern der im o.g. Curriculum beschriebene Mindestinhalt erfüllt wurde, mit der Auflage der Vermittlung der Spezifika des Landes-KatS und des DRK-Landesverbandes; sowie ggf. einer Prüfung.</v>
      </c>
      <c r="G154" s="300" t="s">
        <v>7</v>
      </c>
      <c r="H154" s="286"/>
      <c r="I154" s="1021" t="str">
        <f t="shared" si="7"/>
        <v xml:space="preserve">Weg = B; Blatt = BGM </v>
      </c>
      <c r="J154" s="1040">
        <v>4</v>
      </c>
      <c r="K154" s="1041">
        <v>4</v>
      </c>
      <c r="L154" s="1042">
        <f t="shared" si="8"/>
        <v>44632</v>
      </c>
      <c r="M154" s="1043"/>
      <c r="N154" s="1044" t="s">
        <v>285</v>
      </c>
    </row>
    <row r="155" spans="1:14" ht="39" x14ac:dyDescent="0.25">
      <c r="A155" s="232" t="s">
        <v>116</v>
      </c>
      <c r="B155" s="215" t="str">
        <f t="shared" si="6"/>
        <v>Aufbaumodul Soziale Betreuung und Unterkunft</v>
      </c>
      <c r="C155" s="216" t="str">
        <f>VLOOKUP(J155,Parameter!$B$12:$C$30,2)</f>
        <v>Auflagen</v>
      </c>
      <c r="D155" s="216" t="str">
        <f>VLOOKUP(J155,Parameter!$B$12:$F$30,4)</f>
        <v>B</v>
      </c>
      <c r="E155" s="217" t="str">
        <f>VLOOKUP(J155,Parameter!$B$12:$D$30,3)</f>
        <v>Nachweis des Inhaltes und des Abschlusses der Qualifizierung</v>
      </c>
      <c r="F155" s="217" t="str">
        <f>VLOOKUP(K155,Parameter!$B$31:$F$41,2)</f>
        <v>Sofern der im o.g. Curriculum beschriebene Mindestinhalt erfüllt wurde; ggf. mit der Auflage der Vermittlung der Spezifika des Landes-KatS und des DRK-Landesverbandes, sowie einer Prüfung,</v>
      </c>
      <c r="G155" s="1052" t="s">
        <v>48</v>
      </c>
      <c r="H155" s="286"/>
      <c r="I155" s="1021" t="str">
        <f t="shared" si="7"/>
        <v xml:space="preserve">Weg = B; Blatt = SBU </v>
      </c>
      <c r="J155" s="1040">
        <v>4</v>
      </c>
      <c r="K155" s="1041">
        <v>3</v>
      </c>
      <c r="L155" s="1042">
        <f t="shared" si="8"/>
        <v>44632</v>
      </c>
      <c r="M155" s="1043"/>
      <c r="N155" s="1044" t="s">
        <v>285</v>
      </c>
    </row>
    <row r="156" spans="1:14" ht="39" x14ac:dyDescent="0.25">
      <c r="A156" s="232" t="s">
        <v>290</v>
      </c>
      <c r="B156" s="215" t="str">
        <f t="shared" si="6"/>
        <v>Teamentwicklung und Konfliktmanagement</v>
      </c>
      <c r="C156" s="216" t="str">
        <f>VLOOKUP(J156,Parameter!$B$12:$C$30,2)</f>
        <v>Standart</v>
      </c>
      <c r="D156" s="216" t="str">
        <f>VLOOKUP(J156,Parameter!$B$12:$F$30,4)</f>
        <v>A</v>
      </c>
      <c r="E156" s="217" t="str">
        <f>VLOOKUP(J156,Parameter!$B$12:$D$30,3)</f>
        <v>Nachweis des Inhaltes und des Abschlusses der Qualifizierung</v>
      </c>
      <c r="F156" s="217" t="str">
        <f>VLOOKUP(K156,Parameter!$B$31:$F$41,2)</f>
        <v>Die nicht bekannten Inhalte (z. B. die Spezifika des Landes-KatS und des DRK-Landesverbandes) sind im Nachgang zur Anerkennung, aber vor einem Einsatz, zu vermitteln.</v>
      </c>
      <c r="G156" s="1052" t="s">
        <v>60</v>
      </c>
      <c r="H156" s="286"/>
      <c r="I156" s="1021" t="str">
        <f t="shared" si="7"/>
        <v xml:space="preserve">Weg = A; Blatt = TEuKM </v>
      </c>
      <c r="J156" s="1040">
        <v>3</v>
      </c>
      <c r="K156" s="1041">
        <v>2</v>
      </c>
      <c r="L156" s="1042">
        <f t="shared" si="8"/>
        <v>44632</v>
      </c>
      <c r="M156" s="1043"/>
      <c r="N156" s="1044" t="s">
        <v>285</v>
      </c>
    </row>
    <row r="157" spans="1:14" ht="52" x14ac:dyDescent="0.25">
      <c r="A157" s="232" t="s">
        <v>117</v>
      </c>
      <c r="B157" s="215" t="str">
        <f t="shared" si="6"/>
        <v>Fachmodul Feldkoch</v>
      </c>
      <c r="C157" s="216" t="str">
        <f>VLOOKUP(J157,Parameter!$B$12:$C$30,2)</f>
        <v>Auflagen</v>
      </c>
      <c r="D157" s="216" t="str">
        <f>VLOOKUP(J157,Parameter!$B$12:$F$30,4)</f>
        <v>B</v>
      </c>
      <c r="E157" s="217" t="str">
        <f>VLOOKUP(J157,Parameter!$B$12:$D$30,3)</f>
        <v>Nachweis des Abschlusses der Qualifizierung und praktischen Tätigkeit</v>
      </c>
      <c r="F157" s="217" t="str">
        <f>VLOOKUP(K157,Parameter!$B$31:$F$41,2)</f>
        <v>Sofern der im o.g. Curriculum beschriebene Mindestinhalt erfüllt wurde; ggf. mit der Auflage der Vermittlung der Spezifika des Landes-KatS und des DRK-Landesverbandes, sowie einer Prüfung,</v>
      </c>
      <c r="G157" s="300" t="s">
        <v>22</v>
      </c>
      <c r="H157" s="286"/>
      <c r="I157" s="1021" t="str">
        <f t="shared" si="7"/>
        <v xml:space="preserve">Weg = B; Blatt = FKo </v>
      </c>
      <c r="J157" s="1040">
        <v>10</v>
      </c>
      <c r="K157" s="1041">
        <v>3</v>
      </c>
      <c r="L157" s="1042">
        <f t="shared" si="8"/>
        <v>44632</v>
      </c>
      <c r="M157" s="1043"/>
      <c r="N157" s="1044" t="s">
        <v>285</v>
      </c>
    </row>
    <row r="158" spans="1:14" ht="39" x14ac:dyDescent="0.25">
      <c r="A158" s="232" t="s">
        <v>117</v>
      </c>
      <c r="B158" s="215" t="str">
        <f t="shared" si="6"/>
        <v>Fachmodul Verpflegung</v>
      </c>
      <c r="C158" s="216" t="str">
        <f>VLOOKUP(J158,Parameter!$B$12:$C$30,2)</f>
        <v>Routine</v>
      </c>
      <c r="D158" s="216" t="str">
        <f>VLOOKUP(J158,Parameter!$B$12:$F$30,4)</f>
        <v>A</v>
      </c>
      <c r="E158" s="217" t="str">
        <f>VLOOKUP(J158,Parameter!$B$12:$D$30,3)</f>
        <v>Nachweis des Abschlusses der Qualifizierung</v>
      </c>
      <c r="F158" s="217" t="str">
        <f>VLOOKUP(K158,Parameter!$B$31:$F$41,2)</f>
        <v>Die nicht bekannten Inhalte (z. B. die Spezifika des Landes-KatS und des DRK-Landesverbandes) sind im Nachgang zur Anerkennung, aber vor einem Einsatz, zu vermitteln.</v>
      </c>
      <c r="G158" s="1052" t="s">
        <v>63</v>
      </c>
      <c r="H158" s="286"/>
      <c r="I158" s="1021" t="str">
        <f t="shared" si="7"/>
        <v xml:space="preserve">Weg = A; Blatt = Verpfl </v>
      </c>
      <c r="J158" s="1040">
        <v>1</v>
      </c>
      <c r="K158" s="1041">
        <v>2</v>
      </c>
      <c r="L158" s="1042">
        <f t="shared" si="8"/>
        <v>44632</v>
      </c>
      <c r="M158" s="1043"/>
      <c r="N158" s="1044" t="s">
        <v>285</v>
      </c>
    </row>
    <row r="159" spans="1:14" ht="39" x14ac:dyDescent="0.25">
      <c r="A159" s="232" t="s">
        <v>193</v>
      </c>
      <c r="B159" s="215" t="str">
        <f t="shared" si="6"/>
        <v>PSNV für Einsatzkräfte</v>
      </c>
      <c r="C159" s="216" t="str">
        <f>VLOOKUP(J159,Parameter!$B$12:$C$30,2)</f>
        <v>Auflagen</v>
      </c>
      <c r="D159" s="216" t="str">
        <f>VLOOKUP(J159,Parameter!$B$12:$F$30,4)</f>
        <v>B</v>
      </c>
      <c r="E159" s="217" t="str">
        <f>VLOOKUP(J159,Parameter!$B$12:$D$30,3)</f>
        <v>Nachweis des Inhaltes und des Abschlusses der Qualifizierung</v>
      </c>
      <c r="F159" s="217" t="str">
        <f>VLOOKUP(K159,Parameter!$B$31:$F$41,2)</f>
        <v>Die nicht bekannten Inhalte (z. B. die Spezifika des Landes-KatS und des DRK-Landesverbandes) sind im Nachgang zur Anerkennung, aber vor einem Einsatz, zu vermitteln.</v>
      </c>
      <c r="G159" s="1052" t="s">
        <v>43</v>
      </c>
      <c r="H159" s="286"/>
      <c r="I159" s="1021" t="str">
        <f t="shared" si="7"/>
        <v xml:space="preserve">Weg = B; Blatt = PSNVE </v>
      </c>
      <c r="J159" s="1040">
        <v>4</v>
      </c>
      <c r="K159" s="1041">
        <v>2</v>
      </c>
      <c r="L159" s="1042">
        <f t="shared" si="8"/>
        <v>45732</v>
      </c>
      <c r="M159" s="1043"/>
      <c r="N159" s="1044" t="s">
        <v>285</v>
      </c>
    </row>
    <row r="160" spans="1:14" ht="52" x14ac:dyDescent="0.25">
      <c r="A160" s="232" t="s">
        <v>118</v>
      </c>
      <c r="B160" s="215" t="str">
        <f t="shared" si="6"/>
        <v>Fachmodul Feldkoch</v>
      </c>
      <c r="C160" s="216" t="str">
        <f>VLOOKUP(J160,Parameter!$B$12:$C$30,2)</f>
        <v>Auflagen</v>
      </c>
      <c r="D160" s="216" t="str">
        <f>VLOOKUP(J160,Parameter!$B$12:$F$30,4)</f>
        <v>B</v>
      </c>
      <c r="E160" s="217" t="str">
        <f>VLOOKUP(J160,Parameter!$B$12:$D$30,3)</f>
        <v>Nachweis des Abschlusses der Qualifizierung und praktischen Tätigkeit</v>
      </c>
      <c r="F160" s="217" t="str">
        <f>VLOOKUP(K160,Parameter!$B$31:$F$41,2)</f>
        <v>Sofern der im o.g. Curriculum beschriebene Mindestinhalt erfüllt wurde; ggf. mit der Auflage der Vermittlung der Spezifika des Landes-KatS und des DRK-Landesverbandes, sowie einer Prüfung,</v>
      </c>
      <c r="G160" s="300" t="s">
        <v>22</v>
      </c>
      <c r="H160" s="286"/>
      <c r="I160" s="1021" t="str">
        <f t="shared" si="7"/>
        <v xml:space="preserve">Weg = B; Blatt = FKo </v>
      </c>
      <c r="J160" s="1040">
        <v>10</v>
      </c>
      <c r="K160" s="1041">
        <v>3</v>
      </c>
      <c r="L160" s="1042">
        <f t="shared" si="8"/>
        <v>44632</v>
      </c>
      <c r="M160" s="1043"/>
      <c r="N160" s="1044" t="s">
        <v>285</v>
      </c>
    </row>
    <row r="161" spans="1:14" ht="39" x14ac:dyDescent="0.25">
      <c r="A161" s="232" t="s">
        <v>118</v>
      </c>
      <c r="B161" s="215" t="str">
        <f t="shared" si="6"/>
        <v>Fachmodul Verpflegung</v>
      </c>
      <c r="C161" s="216" t="str">
        <f>VLOOKUP(J161,Parameter!$B$12:$C$30,2)</f>
        <v>Routine</v>
      </c>
      <c r="D161" s="216" t="str">
        <f>VLOOKUP(J161,Parameter!$B$12:$F$30,4)</f>
        <v>A</v>
      </c>
      <c r="E161" s="217" t="str">
        <f>VLOOKUP(J161,Parameter!$B$12:$D$30,3)</f>
        <v>Nachweis des Abschlusses der Qualifizierung</v>
      </c>
      <c r="F161" s="217" t="str">
        <f>VLOOKUP(K161,Parameter!$B$31:$F$41,2)</f>
        <v>Die nicht bekannten Inhalte (z. B. die Spezifika des Landes-KatS und des DRK-Landesverbandes) sind im Nachgang zur Anerkennung, aber vor einem Einsatz, zu vermitteln.</v>
      </c>
      <c r="G161" s="1052" t="s">
        <v>63</v>
      </c>
      <c r="H161" s="286"/>
      <c r="I161" s="1021" t="str">
        <f t="shared" si="7"/>
        <v xml:space="preserve">Weg = A; Blatt = Verpfl </v>
      </c>
      <c r="J161" s="1040">
        <v>1</v>
      </c>
      <c r="K161" s="1041">
        <v>2</v>
      </c>
      <c r="L161" s="1042">
        <f t="shared" si="8"/>
        <v>44632</v>
      </c>
      <c r="M161" s="1043"/>
      <c r="N161" s="1044" t="s">
        <v>285</v>
      </c>
    </row>
    <row r="162" spans="1:14" ht="39" x14ac:dyDescent="0.25">
      <c r="A162" s="232" t="s">
        <v>274</v>
      </c>
      <c r="B162" s="215" t="str">
        <f t="shared" si="6"/>
        <v>Kriseninterventionshelfer - PSNV-B</v>
      </c>
      <c r="C162" s="216" t="str">
        <f>VLOOKUP(J162,Parameter!$B$12:$C$30,2)</f>
        <v>Auflagen</v>
      </c>
      <c r="D162" s="216" t="str">
        <f>VLOOKUP(J162,Parameter!$B$12:$F$30,4)</f>
        <v>B</v>
      </c>
      <c r="E162" s="217" t="str">
        <f>VLOOKUP(J162,Parameter!$B$12:$D$30,3)</f>
        <v>Nachweis des Inhaltes und des Abschlusses der Qualifizierung</v>
      </c>
      <c r="F162" s="217" t="str">
        <f>VLOOKUP(K162,Parameter!$B$31:$F$41,2)</f>
        <v>Sofern der im o.g. Curriculum beschriebene Mindestinhalt erfüllt wurde; ggf. mit der Auflage der Vermittlung der Spezifika des Landes-KatS und des DRK-Landesverbandes, sowie einer Prüfung,</v>
      </c>
      <c r="G162" s="1052" t="s">
        <v>40</v>
      </c>
      <c r="H162" s="286"/>
      <c r="I162" s="1021" t="str">
        <f t="shared" si="7"/>
        <v xml:space="preserve">Weg = B; Blatt = PSNVB </v>
      </c>
      <c r="J162" s="1040">
        <v>4</v>
      </c>
      <c r="K162" s="1041">
        <v>3</v>
      </c>
      <c r="L162" s="1042">
        <f t="shared" si="8"/>
        <v>45732</v>
      </c>
      <c r="M162" s="1043"/>
      <c r="N162" s="1044" t="s">
        <v>285</v>
      </c>
    </row>
    <row r="163" spans="1:14" ht="39" x14ac:dyDescent="0.25">
      <c r="A163" s="232" t="s">
        <v>119</v>
      </c>
      <c r="B163" s="215" t="str">
        <f t="shared" si="6"/>
        <v>Fachmodul Verpflegung</v>
      </c>
      <c r="C163" s="216" t="str">
        <f>VLOOKUP(J163,Parameter!$B$12:$C$30,2)</f>
        <v>Auflagen</v>
      </c>
      <c r="D163" s="216" t="str">
        <f>VLOOKUP(J163,Parameter!$B$12:$F$30,4)</f>
        <v>B</v>
      </c>
      <c r="E163" s="217" t="str">
        <f>VLOOKUP(J163,Parameter!$B$12:$D$30,3)</f>
        <v>Nachweis des Inhaltes und des Abschlusses der Qualifizierung</v>
      </c>
      <c r="F163" s="217" t="str">
        <f>VLOOKUP(K163,Parameter!$B$31:$F$41,2)</f>
        <v>Sofern der im o.g. Curriculum beschriebene Mindestinhalt erfüllt wurde, mit der Auflage der Vermittlung der Spezifika des Landes-KatS und des DRK-Landesverbandes; sowie ggf. einer Prüfung.</v>
      </c>
      <c r="G163" s="1053" t="s">
        <v>63</v>
      </c>
      <c r="H163" s="286"/>
      <c r="I163" s="1021" t="str">
        <f t="shared" si="7"/>
        <v xml:space="preserve">Weg = B; Blatt = Verpfl </v>
      </c>
      <c r="J163" s="1040">
        <v>4</v>
      </c>
      <c r="K163" s="1041">
        <v>4</v>
      </c>
      <c r="L163" s="1042">
        <f t="shared" si="8"/>
        <v>44632</v>
      </c>
      <c r="M163" s="1043"/>
      <c r="N163" s="1044" t="s">
        <v>285</v>
      </c>
    </row>
    <row r="164" spans="1:14" ht="39" x14ac:dyDescent="0.25">
      <c r="A164" s="232" t="s">
        <v>120</v>
      </c>
      <c r="B164" s="215" t="str">
        <f t="shared" si="6"/>
        <v>Grundmodul Betreuungsdienst</v>
      </c>
      <c r="C164" s="216" t="str">
        <f>VLOOKUP(J164,Parameter!$B$12:$C$30,2)</f>
        <v>Auflagen</v>
      </c>
      <c r="D164" s="216" t="str">
        <f>VLOOKUP(J164,Parameter!$B$12:$F$30,4)</f>
        <v>B</v>
      </c>
      <c r="E164" s="217" t="str">
        <f>VLOOKUP(J164,Parameter!$B$12:$D$30,3)</f>
        <v>Nachweis des Inhaltes und des Abschlusses der Qualifizierung</v>
      </c>
      <c r="F164" s="217" t="str">
        <f>VLOOKUP(K164,Parameter!$B$31:$F$41,2)</f>
        <v>Sofern der im o.g. Curriculum beschriebene Mindestinhalt erfüllt wurde, mit der Auflage der Vermittlung der Spezifika des Landes-KatS und des DRK-Landesverbandes; sowie ggf. einer Prüfung.</v>
      </c>
      <c r="G164" s="818" t="s">
        <v>7</v>
      </c>
      <c r="H164" s="286"/>
      <c r="I164" s="1021" t="str">
        <f t="shared" si="7"/>
        <v xml:space="preserve">Weg = B; Blatt = BGM </v>
      </c>
      <c r="J164" s="1040">
        <v>4</v>
      </c>
      <c r="K164" s="1041">
        <v>4</v>
      </c>
      <c r="L164" s="1042">
        <f t="shared" si="8"/>
        <v>44632</v>
      </c>
      <c r="M164" s="1043" t="s">
        <v>380</v>
      </c>
      <c r="N164" s="1044" t="s">
        <v>285</v>
      </c>
    </row>
    <row r="165" spans="1:14" ht="39" x14ac:dyDescent="0.25">
      <c r="A165" s="232" t="s">
        <v>120</v>
      </c>
      <c r="B165" s="215" t="str">
        <f t="shared" si="6"/>
        <v>Erwachsenengerechte Unterrichts Gestaltung</v>
      </c>
      <c r="C165" s="216" t="str">
        <f>VLOOKUP(J165,Parameter!$B$12:$C$30,2)</f>
        <v>Standart</v>
      </c>
      <c r="D165" s="216" t="str">
        <f>VLOOKUP(J165,Parameter!$B$12:$F$30,4)</f>
        <v>A</v>
      </c>
      <c r="E165" s="217" t="str">
        <f>VLOOKUP(J165,Parameter!$B$12:$D$30,3)</f>
        <v>Nachweis des Inhaltes und des Abschlusses der Qualifizierung</v>
      </c>
      <c r="F165" s="217" t="str">
        <f>VLOOKUP(K165,Parameter!$B$31:$F$41,2)</f>
        <v>Empfehlung: die nicht bekanntnen Inhalte (z. B. die Spezifika des Landes-KatS und des DRK-Landesverbandes) sind im Nachgang zur Anerkennung, aber vor einem Einsatz, zu vermitteln.</v>
      </c>
      <c r="G165" s="818" t="s">
        <v>20</v>
      </c>
      <c r="H165" s="286"/>
      <c r="I165" s="1021" t="str">
        <f t="shared" si="7"/>
        <v xml:space="preserve">Weg = A; Blatt = EgUG </v>
      </c>
      <c r="J165" s="1040">
        <v>3</v>
      </c>
      <c r="K165" s="1041">
        <v>1</v>
      </c>
      <c r="L165" s="1042">
        <f t="shared" si="8"/>
        <v>46095</v>
      </c>
      <c r="M165" s="1043"/>
      <c r="N165" s="1044" t="s">
        <v>285</v>
      </c>
    </row>
    <row r="166" spans="1:14" ht="39" x14ac:dyDescent="0.25">
      <c r="A166" s="232" t="s">
        <v>120</v>
      </c>
      <c r="B166" s="215" t="str">
        <f t="shared" si="6"/>
        <v>Aufbaumodul Soziale Betreuung und Unterkunft</v>
      </c>
      <c r="C166" s="216" t="str">
        <f>VLOOKUP(J166,Parameter!$B$12:$C$30,2)</f>
        <v>Auflagen</v>
      </c>
      <c r="D166" s="216" t="str">
        <f>VLOOKUP(J166,Parameter!$B$12:$F$30,4)</f>
        <v>B</v>
      </c>
      <c r="E166" s="217" t="str">
        <f>VLOOKUP(J166,Parameter!$B$12:$D$30,3)</f>
        <v>Nachweis des Inhaltes und des Abschlusses der Qualifizierung</v>
      </c>
      <c r="F166" s="217" t="str">
        <f>VLOOKUP(K166,Parameter!$B$31:$F$41,2)</f>
        <v>Sofern der im o.g. Curriculum beschriebene Mindestinhalt erfüllt wurde; ggf. mit der Auflage der Vermittlung der Spezifika des Landes-KatS und des DRK-Landesverbandes, sowie einer Prüfung,</v>
      </c>
      <c r="G166" s="1052" t="s">
        <v>48</v>
      </c>
      <c r="H166" s="286"/>
      <c r="I166" s="1021" t="str">
        <f t="shared" si="7"/>
        <v xml:space="preserve">Weg = B; Blatt = SBU </v>
      </c>
      <c r="J166" s="1040">
        <v>4</v>
      </c>
      <c r="K166" s="1041">
        <v>3</v>
      </c>
      <c r="L166" s="1042">
        <f t="shared" si="8"/>
        <v>44632</v>
      </c>
      <c r="M166" s="1043" t="s">
        <v>380</v>
      </c>
      <c r="N166" s="1044" t="s">
        <v>285</v>
      </c>
    </row>
    <row r="167" spans="1:14" ht="39" x14ac:dyDescent="0.25">
      <c r="A167" s="232" t="s">
        <v>120</v>
      </c>
      <c r="B167" s="215" t="str">
        <f t="shared" si="6"/>
        <v>Soziale Betreuung (Fachmodul)</v>
      </c>
      <c r="C167" s="216" t="str">
        <f>VLOOKUP(J167,Parameter!$B$12:$C$30,2)</f>
        <v>Auflagen</v>
      </c>
      <c r="D167" s="216" t="str">
        <f>VLOOKUP(J167,Parameter!$B$12:$F$30,4)</f>
        <v>B</v>
      </c>
      <c r="E167" s="217" t="str">
        <f>VLOOKUP(J167,Parameter!$B$12:$D$30,3)</f>
        <v>Nachweis des Inhaltes und des Abschlusses der Qualifizierung</v>
      </c>
      <c r="F167" s="217" t="str">
        <f>VLOOKUP(K167,Parameter!$B$31:$F$41,2)</f>
        <v>Sofern der im o.g. Curriculum beschriebene Mindestinhalt erfüllt wurde; ggf. mit der Auflage der Vermittlung der Spezifika des Landes-KatS und des DRK-Landesverbandes, sowie einer Prüfung,</v>
      </c>
      <c r="G167" s="1052" t="s">
        <v>54</v>
      </c>
      <c r="H167" s="286"/>
      <c r="I167" s="1021" t="str">
        <f t="shared" si="7"/>
        <v xml:space="preserve">Weg = B; Blatt = SozBt </v>
      </c>
      <c r="J167" s="1040">
        <v>4</v>
      </c>
      <c r="K167" s="1041">
        <v>3</v>
      </c>
      <c r="L167" s="1042">
        <f t="shared" si="8"/>
        <v>44632</v>
      </c>
      <c r="M167" s="1043" t="s">
        <v>380</v>
      </c>
      <c r="N167" s="1044" t="s">
        <v>285</v>
      </c>
    </row>
    <row r="168" spans="1:14" ht="39" x14ac:dyDescent="0.25">
      <c r="A168" s="232" t="s">
        <v>121</v>
      </c>
      <c r="B168" s="215" t="str">
        <f t="shared" si="6"/>
        <v>Grundmodul Betreuungsdienst</v>
      </c>
      <c r="C168" s="216" t="str">
        <f>VLOOKUP(J168,Parameter!$B$12:$C$30,2)</f>
        <v>Auflagen</v>
      </c>
      <c r="D168" s="216" t="str">
        <f>VLOOKUP(J168,Parameter!$B$12:$F$30,4)</f>
        <v>B</v>
      </c>
      <c r="E168" s="217" t="str">
        <f>VLOOKUP(J168,Parameter!$B$12:$D$30,3)</f>
        <v>Nachweis des Inhaltes und des Abschlusses der Qualifizierung</v>
      </c>
      <c r="F168" s="217" t="str">
        <f>VLOOKUP(K168,Parameter!$B$31:$F$41,2)</f>
        <v>Sofern der im o.g. Curriculum beschriebene Mindestinhalt erfüllt wurde, mit der Auflage der Vermittlung der Spezifika des Landes-KatS und des DRK-Landesverbandes; sowie ggf. einer Prüfung.</v>
      </c>
      <c r="G168" s="300" t="s">
        <v>7</v>
      </c>
      <c r="H168" s="286"/>
      <c r="I168" s="1021" t="str">
        <f t="shared" si="7"/>
        <v xml:space="preserve">Weg = B; Blatt = BGM </v>
      </c>
      <c r="J168" s="1040">
        <v>4</v>
      </c>
      <c r="K168" s="1041">
        <v>4</v>
      </c>
      <c r="L168" s="1042">
        <f t="shared" si="8"/>
        <v>44632</v>
      </c>
      <c r="M168" s="1043" t="s">
        <v>380</v>
      </c>
      <c r="N168" s="1044" t="s">
        <v>285</v>
      </c>
    </row>
    <row r="169" spans="1:14" ht="39" x14ac:dyDescent="0.25">
      <c r="A169" s="232" t="s">
        <v>121</v>
      </c>
      <c r="B169" s="215" t="str">
        <f t="shared" si="6"/>
        <v>Erwachsenengerechte Unterrichts Gestaltung</v>
      </c>
      <c r="C169" s="216" t="str">
        <f>VLOOKUP(J169,Parameter!$B$12:$C$30,2)</f>
        <v>Standart</v>
      </c>
      <c r="D169" s="216" t="str">
        <f>VLOOKUP(J169,Parameter!$B$12:$F$30,4)</f>
        <v>A</v>
      </c>
      <c r="E169" s="217" t="str">
        <f>VLOOKUP(J169,Parameter!$B$12:$D$30,3)</f>
        <v>Nachweis des Inhaltes und des Abschlusses der Qualifizierung</v>
      </c>
      <c r="F169" s="217" t="str">
        <f>VLOOKUP(K169,Parameter!$B$31:$F$41,2)</f>
        <v>Empfehlung: die nicht bekanntnen Inhalte (z. B. die Spezifika des Landes-KatS und des DRK-Landesverbandes) sind im Nachgang zur Anerkennung, aber vor einem Einsatz, zu vermitteln.</v>
      </c>
      <c r="G169" s="300" t="s">
        <v>20</v>
      </c>
      <c r="H169" s="286"/>
      <c r="I169" s="1021" t="str">
        <f t="shared" si="7"/>
        <v xml:space="preserve">Weg = A; Blatt = EgUG </v>
      </c>
      <c r="J169" s="1040">
        <v>3</v>
      </c>
      <c r="K169" s="1041">
        <v>1</v>
      </c>
      <c r="L169" s="1042">
        <f t="shared" si="8"/>
        <v>46095</v>
      </c>
      <c r="M169" s="1043"/>
      <c r="N169" s="1044" t="s">
        <v>285</v>
      </c>
    </row>
    <row r="170" spans="1:14" ht="39" x14ac:dyDescent="0.25">
      <c r="A170" s="232" t="s">
        <v>121</v>
      </c>
      <c r="B170" s="215" t="str">
        <f t="shared" si="6"/>
        <v>Aufbaumodul Soziale Betreuung und Unterkunft</v>
      </c>
      <c r="C170" s="216" t="str">
        <f>VLOOKUP(J170,Parameter!$B$12:$C$30,2)</f>
        <v>Auflagen</v>
      </c>
      <c r="D170" s="216" t="str">
        <f>VLOOKUP(J170,Parameter!$B$12:$F$30,4)</f>
        <v>B</v>
      </c>
      <c r="E170" s="217" t="str">
        <f>VLOOKUP(J170,Parameter!$B$12:$D$30,3)</f>
        <v>Nachweis des Inhaltes und des Abschlusses der Qualifizierung</v>
      </c>
      <c r="F170" s="217" t="str">
        <f>VLOOKUP(K170,Parameter!$B$31:$F$41,2)</f>
        <v>Sofern der im o.g. Curriculum beschriebene Mindestinhalt erfüllt wurde; ggf. mit der Auflage der Vermittlung der Spezifika des Landes-KatS und des DRK-Landesverbandes, sowie einer Prüfung,</v>
      </c>
      <c r="G170" s="1052" t="s">
        <v>48</v>
      </c>
      <c r="H170" s="286"/>
      <c r="I170" s="1021" t="str">
        <f t="shared" si="7"/>
        <v xml:space="preserve">Weg = B; Blatt = SBU </v>
      </c>
      <c r="J170" s="1040">
        <v>4</v>
      </c>
      <c r="K170" s="1041">
        <v>3</v>
      </c>
      <c r="L170" s="1042">
        <f t="shared" si="8"/>
        <v>44632</v>
      </c>
      <c r="M170" s="1043" t="s">
        <v>380</v>
      </c>
      <c r="N170" s="1044" t="s">
        <v>285</v>
      </c>
    </row>
    <row r="171" spans="1:14" ht="39" x14ac:dyDescent="0.25">
      <c r="A171" s="232" t="s">
        <v>121</v>
      </c>
      <c r="B171" s="215" t="str">
        <f t="shared" si="6"/>
        <v>Soziale Betreuung (Fachmodul)</v>
      </c>
      <c r="C171" s="216" t="str">
        <f>VLOOKUP(J171,Parameter!$B$12:$C$30,2)</f>
        <v>Auflagen</v>
      </c>
      <c r="D171" s="216" t="str">
        <f>VLOOKUP(J171,Parameter!$B$12:$F$30,4)</f>
        <v>B</v>
      </c>
      <c r="E171" s="217" t="str">
        <f>VLOOKUP(J171,Parameter!$B$12:$D$30,3)</f>
        <v>Nachweis des Inhaltes und des Abschlusses der Qualifizierung</v>
      </c>
      <c r="F171" s="217" t="str">
        <f>VLOOKUP(K171,Parameter!$B$31:$F$41,2)</f>
        <v>Sofern der im o.g. Curriculum beschriebene Mindestinhalt erfüllt wurde; ggf. mit der Auflage der Vermittlung der Spezifika des Landes-KatS und des DRK-Landesverbandes, sowie einer Prüfung,</v>
      </c>
      <c r="G171" s="1052" t="s">
        <v>54</v>
      </c>
      <c r="H171" s="286"/>
      <c r="I171" s="1021" t="str">
        <f t="shared" si="7"/>
        <v xml:space="preserve">Weg = B; Blatt = SozBt </v>
      </c>
      <c r="J171" s="1040">
        <v>4</v>
      </c>
      <c r="K171" s="1041">
        <v>3</v>
      </c>
      <c r="L171" s="1042">
        <f t="shared" si="8"/>
        <v>44632</v>
      </c>
      <c r="M171" s="1043" t="s">
        <v>380</v>
      </c>
      <c r="N171" s="1044" t="s">
        <v>285</v>
      </c>
    </row>
    <row r="172" spans="1:14" ht="39" x14ac:dyDescent="0.25">
      <c r="A172" s="261" t="s">
        <v>122</v>
      </c>
      <c r="B172" s="215" t="str">
        <f t="shared" si="6"/>
        <v>Teamentwicklung und Konfliktmanagement</v>
      </c>
      <c r="C172" s="216" t="str">
        <f>VLOOKUP(J172,Parameter!$B$12:$C$30,2)</f>
        <v>Standart</v>
      </c>
      <c r="D172" s="216" t="str">
        <f>VLOOKUP(J172,Parameter!$B$12:$F$30,4)</f>
        <v>A</v>
      </c>
      <c r="E172" s="217" t="str">
        <f>VLOOKUP(J172,Parameter!$B$12:$D$30,3)</f>
        <v>Nachweis des Inhaltes und des Abschlusses der Qualifizierung</v>
      </c>
      <c r="F172" s="217" t="str">
        <f>VLOOKUP(K172,Parameter!$B$31:$F$41,2)</f>
        <v>Die nicht bekannten Inhalte (z. B. die Spezifika des Landes-KatS und des DRK-Landesverbandes) sind im Nachgang zur Anerkennung, aber vor einem Einsatz, zu vermitteln.</v>
      </c>
      <c r="G172" s="1053" t="s">
        <v>60</v>
      </c>
      <c r="H172" s="286"/>
      <c r="I172" s="1021" t="str">
        <f t="shared" si="7"/>
        <v xml:space="preserve">Weg = A; Blatt = TEuKM </v>
      </c>
      <c r="J172" s="1040">
        <v>3</v>
      </c>
      <c r="K172" s="1041">
        <v>2</v>
      </c>
      <c r="L172" s="1042">
        <f t="shared" si="8"/>
        <v>44632</v>
      </c>
      <c r="M172" s="1043"/>
      <c r="N172" s="1044" t="s">
        <v>285</v>
      </c>
    </row>
    <row r="173" spans="1:14" ht="39" x14ac:dyDescent="0.25">
      <c r="A173" s="232" t="s">
        <v>123</v>
      </c>
      <c r="B173" s="215" t="str">
        <f t="shared" si="6"/>
        <v>Leiten von Bereitschaften</v>
      </c>
      <c r="C173" s="216" t="str">
        <f>VLOOKUP(J173,Parameter!$B$12:$C$30,2)</f>
        <v>Standart</v>
      </c>
      <c r="D173" s="216" t="str">
        <f>VLOOKUP(J173,Parameter!$B$12:$F$30,4)</f>
        <v>A</v>
      </c>
      <c r="E173" s="217" t="str">
        <f>VLOOKUP(J173,Parameter!$B$12:$D$30,3)</f>
        <v>Nachweis des Inhaltes und des Abschlusses der Qualifizierung</v>
      </c>
      <c r="F173" s="217" t="str">
        <f>VLOOKUP(K173,Parameter!$B$31:$F$41,2)</f>
        <v>Die nicht bekannten Inhalte (z. B. die Spezifika des Landes-KatS und des DRK-Landesverbandes) sind im Nachgang zur Anerkennung, aber vor einem Einsatz, zu vermitteln.</v>
      </c>
      <c r="G173" s="300" t="s">
        <v>30</v>
      </c>
      <c r="H173" s="286"/>
      <c r="I173" s="1021" t="str">
        <f t="shared" si="7"/>
        <v xml:space="preserve">Weg = A; Blatt = LvB </v>
      </c>
      <c r="J173" s="1040">
        <v>3</v>
      </c>
      <c r="K173" s="1041">
        <v>2</v>
      </c>
      <c r="L173" s="1042">
        <f t="shared" si="8"/>
        <v>44632</v>
      </c>
      <c r="M173" s="1043"/>
      <c r="N173" s="1044" t="s">
        <v>285</v>
      </c>
    </row>
    <row r="174" spans="1:14" ht="39" x14ac:dyDescent="0.25">
      <c r="A174" s="232" t="s">
        <v>124</v>
      </c>
      <c r="B174" s="215" t="str">
        <f t="shared" si="6"/>
        <v>Einsatzkräfte Grundausbildung - SAN</v>
      </c>
      <c r="C174" s="216" t="str">
        <f>VLOOKUP(J174,Parameter!$B$12:$C$30,2)</f>
        <v>Routine</v>
      </c>
      <c r="D174" s="216" t="str">
        <f>VLOOKUP(J174,Parameter!$B$12:$F$30,4)</f>
        <v>A</v>
      </c>
      <c r="E174" s="217" t="str">
        <f>VLOOKUP(J174,Parameter!$B$12:$D$30,3)</f>
        <v>Nachweis des Abschlusses der Qualifizierung</v>
      </c>
      <c r="F174" s="217" t="str">
        <f>VLOOKUP(K174,Parameter!$B$31:$F$41,2)</f>
        <v>Empfehlung: die nicht bekanntnen Inhalte (z. B. die Spezifika des Landes-KatS und des DRK-Landesverbandes) sind im Nachgang zur Anerkennung, aber vor einem Einsatz, zu vermitteln.</v>
      </c>
      <c r="G174" s="818" t="s">
        <v>16</v>
      </c>
      <c r="H174" s="286"/>
      <c r="I174" s="1021" t="str">
        <f t="shared" si="7"/>
        <v xml:space="preserve">Weg = A; Blatt = EGAS </v>
      </c>
      <c r="J174" s="1040">
        <v>1</v>
      </c>
      <c r="K174" s="1041">
        <v>1</v>
      </c>
      <c r="L174" s="1042">
        <f t="shared" si="8"/>
        <v>46095</v>
      </c>
      <c r="M174" s="1043"/>
      <c r="N174" s="1044" t="s">
        <v>285</v>
      </c>
    </row>
    <row r="175" spans="1:14" ht="39" x14ac:dyDescent="0.25">
      <c r="A175" s="232" t="s">
        <v>124</v>
      </c>
      <c r="B175" s="215" t="str">
        <f t="shared" si="6"/>
        <v>Sanitätslehrgang</v>
      </c>
      <c r="C175" s="216" t="str">
        <f>VLOOKUP(J175,Parameter!$B$12:$C$30,2)</f>
        <v>Auflagen</v>
      </c>
      <c r="D175" s="216" t="str">
        <f>VLOOKUP(J175,Parameter!$B$12:$F$30,4)</f>
        <v>B</v>
      </c>
      <c r="E175" s="217" t="str">
        <f>VLOOKUP(J175,Parameter!$B$12:$D$30,3)</f>
        <v>Nachweis des Inhaltes und des Abschlusses der Qualifizierung</v>
      </c>
      <c r="F175" s="217" t="str">
        <f>VLOOKUP(K175,Parameter!$B$31:$F$41,2)</f>
        <v>Die nicht bekannten Inhalte (z. B. die Spezifika des Landes-KatS und des DRK-Landesverbandes) sind im Nachgang zur Anerkennung, aber vor einem Einsatz, zu vermitteln.</v>
      </c>
      <c r="G175" s="1052" t="s">
        <v>50</v>
      </c>
      <c r="H175" s="286"/>
      <c r="I175" s="1021" t="str">
        <f t="shared" si="7"/>
        <v xml:space="preserve">Weg = B; Blatt = SLG </v>
      </c>
      <c r="J175" s="1040">
        <v>4</v>
      </c>
      <c r="K175" s="1041">
        <v>2</v>
      </c>
      <c r="L175" s="1042">
        <f t="shared" si="8"/>
        <v>46095</v>
      </c>
      <c r="M175" s="1043"/>
      <c r="N175" s="1044" t="s">
        <v>285</v>
      </c>
    </row>
    <row r="176" spans="1:14" ht="39" x14ac:dyDescent="0.25">
      <c r="A176" s="232" t="s">
        <v>125</v>
      </c>
      <c r="B176" s="215" t="str">
        <f t="shared" si="6"/>
        <v>Einsatzkräfte Grundausbildung - SAN</v>
      </c>
      <c r="C176" s="216" t="str">
        <f>VLOOKUP(J176,Parameter!$B$12:$C$30,2)</f>
        <v>Routine</v>
      </c>
      <c r="D176" s="216" t="str">
        <f>VLOOKUP(J176,Parameter!$B$12:$F$30,4)</f>
        <v>A</v>
      </c>
      <c r="E176" s="217" t="str">
        <f>VLOOKUP(J176,Parameter!$B$12:$D$30,3)</f>
        <v>Nachweis des Abschlusses der Qualifizierung</v>
      </c>
      <c r="F176" s="217" t="str">
        <f>VLOOKUP(K176,Parameter!$B$31:$F$41,2)</f>
        <v>Empfehlung: die nicht bekanntnen Inhalte (z. B. die Spezifika des Landes-KatS und des DRK-Landesverbandes) sind im Nachgang zur Anerkennung, aber vor einem Einsatz, zu vermitteln.</v>
      </c>
      <c r="G176" s="818" t="s">
        <v>16</v>
      </c>
      <c r="H176" s="286"/>
      <c r="I176" s="1021" t="str">
        <f t="shared" si="7"/>
        <v xml:space="preserve">Weg = A; Blatt = EGAS </v>
      </c>
      <c r="J176" s="1040">
        <v>1</v>
      </c>
      <c r="K176" s="1041">
        <v>1</v>
      </c>
      <c r="L176" s="1042">
        <f t="shared" si="8"/>
        <v>46095</v>
      </c>
      <c r="M176" s="1043"/>
      <c r="N176" s="1044" t="s">
        <v>285</v>
      </c>
    </row>
    <row r="177" spans="1:14" ht="39" x14ac:dyDescent="0.25">
      <c r="A177" s="232" t="s">
        <v>125</v>
      </c>
      <c r="B177" s="215" t="str">
        <f t="shared" si="6"/>
        <v>Sanitätslehrgang</v>
      </c>
      <c r="C177" s="216" t="str">
        <f>VLOOKUP(J177,Parameter!$B$12:$C$30,2)</f>
        <v>Auflagen</v>
      </c>
      <c r="D177" s="216" t="str">
        <f>VLOOKUP(J177,Parameter!$B$12:$F$30,4)</f>
        <v>B</v>
      </c>
      <c r="E177" s="217" t="str">
        <f>VLOOKUP(J177,Parameter!$B$12:$D$30,3)</f>
        <v>Nachweis des Inhaltes und des Abschlusses der Qualifizierung</v>
      </c>
      <c r="F177" s="217" t="str">
        <f>VLOOKUP(K177,Parameter!$B$31:$F$41,2)</f>
        <v>Die nicht bekannten Inhalte (z. B. die Spezifika des Landes-KatS und des DRK-Landesverbandes) sind im Nachgang zur Anerkennung, aber vor einem Einsatz, zu vermitteln.</v>
      </c>
      <c r="G177" s="1053" t="s">
        <v>50</v>
      </c>
      <c r="H177" s="286"/>
      <c r="I177" s="1021" t="str">
        <f t="shared" si="7"/>
        <v xml:space="preserve">Weg = B; Blatt = SLG </v>
      </c>
      <c r="J177" s="1040">
        <v>4</v>
      </c>
      <c r="K177" s="1041">
        <v>2</v>
      </c>
      <c r="L177" s="1042">
        <f t="shared" si="8"/>
        <v>46095</v>
      </c>
      <c r="M177" s="1043"/>
      <c r="N177" s="1044" t="s">
        <v>285</v>
      </c>
    </row>
    <row r="178" spans="1:14" ht="39" x14ac:dyDescent="0.25">
      <c r="A178" s="232" t="s">
        <v>126</v>
      </c>
      <c r="B178" s="215" t="str">
        <f t="shared" si="6"/>
        <v>Einsatzkräfte Grundausbildung - SAN</v>
      </c>
      <c r="C178" s="216" t="str">
        <f>VLOOKUP(J178,Parameter!$B$12:$C$30,2)</f>
        <v>Routine</v>
      </c>
      <c r="D178" s="216" t="str">
        <f>VLOOKUP(J178,Parameter!$B$12:$F$30,4)</f>
        <v>A</v>
      </c>
      <c r="E178" s="217" t="str">
        <f>VLOOKUP(J178,Parameter!$B$12:$D$30,3)</f>
        <v>Nachweis des Abschlusses der Qualifizierung</v>
      </c>
      <c r="F178" s="217" t="str">
        <f>VLOOKUP(K178,Parameter!$B$31:$F$41,2)</f>
        <v>Empfehlung: die nicht bekanntnen Inhalte (z. B. die Spezifika des Landes-KatS und des DRK-Landesverbandes) sind im Nachgang zur Anerkennung, aber vor einem Einsatz, zu vermitteln.</v>
      </c>
      <c r="G178" s="300" t="s">
        <v>16</v>
      </c>
      <c r="H178" s="286"/>
      <c r="I178" s="1021" t="str">
        <f t="shared" si="7"/>
        <v xml:space="preserve">Weg = A; Blatt = EGAS </v>
      </c>
      <c r="J178" s="1040">
        <v>1</v>
      </c>
      <c r="K178" s="1041">
        <v>1</v>
      </c>
      <c r="L178" s="1042">
        <f t="shared" si="8"/>
        <v>46095</v>
      </c>
      <c r="M178" s="1043"/>
      <c r="N178" s="1044" t="s">
        <v>285</v>
      </c>
    </row>
    <row r="179" spans="1:14" ht="39" x14ac:dyDescent="0.25">
      <c r="A179" s="232" t="s">
        <v>126</v>
      </c>
      <c r="B179" s="215" t="str">
        <f t="shared" si="6"/>
        <v>Sanitätslehrgang</v>
      </c>
      <c r="C179" s="216" t="str">
        <f>VLOOKUP(J179,Parameter!$B$12:$C$30,2)</f>
        <v>Auflagen</v>
      </c>
      <c r="D179" s="216" t="str">
        <f>VLOOKUP(J179,Parameter!$B$12:$F$30,4)</f>
        <v>B</v>
      </c>
      <c r="E179" s="217" t="str">
        <f>VLOOKUP(J179,Parameter!$B$12:$D$30,3)</f>
        <v>Nachweis des Inhaltes und des Abschlusses der Qualifizierung</v>
      </c>
      <c r="F179" s="217" t="str">
        <f>VLOOKUP(K179,Parameter!$B$31:$F$41,2)</f>
        <v>Die nicht bekannten Inhalte (z. B. die Spezifika des Landes-KatS und des DRK-Landesverbandes) sind im Nachgang zur Anerkennung, aber vor einem Einsatz, zu vermitteln.</v>
      </c>
      <c r="G179" s="1052" t="s">
        <v>50</v>
      </c>
      <c r="H179" s="286"/>
      <c r="I179" s="1021" t="str">
        <f t="shared" si="7"/>
        <v xml:space="preserve">Weg = B; Blatt = SLG </v>
      </c>
      <c r="J179" s="1040">
        <v>4</v>
      </c>
      <c r="K179" s="1041">
        <v>2</v>
      </c>
      <c r="L179" s="1042">
        <f t="shared" si="8"/>
        <v>46095</v>
      </c>
      <c r="M179" s="1043"/>
      <c r="N179" s="1044" t="s">
        <v>285</v>
      </c>
    </row>
    <row r="180" spans="1:14" ht="39" x14ac:dyDescent="0.25">
      <c r="A180" s="232" t="s">
        <v>127</v>
      </c>
      <c r="B180" s="215" t="str">
        <f t="shared" si="6"/>
        <v>Grundmodul Betreuungsdienst</v>
      </c>
      <c r="C180" s="216" t="str">
        <f>VLOOKUP(J180,Parameter!$B$12:$C$30,2)</f>
        <v>Auflagen</v>
      </c>
      <c r="D180" s="216" t="str">
        <f>VLOOKUP(J180,Parameter!$B$12:$F$30,4)</f>
        <v>B</v>
      </c>
      <c r="E180" s="217" t="str">
        <f>VLOOKUP(J180,Parameter!$B$12:$D$30,3)</f>
        <v>Nachweis des Inhaltes und des Abschlusses der Qualifizierung</v>
      </c>
      <c r="F180" s="217" t="str">
        <f>VLOOKUP(K180,Parameter!$B$31:$F$41,2)</f>
        <v>Sofern der im o.g. Curriculum beschriebene Mindestinhalt erfüllt wurde, mit der Auflage der Vermittlung der Spezifika des Landes-KatS und des DRK-Landesverbandes; sowie ggf. einer Prüfung.</v>
      </c>
      <c r="G180" s="300" t="s">
        <v>7</v>
      </c>
      <c r="H180" s="286"/>
      <c r="I180" s="1021" t="str">
        <f t="shared" si="7"/>
        <v xml:space="preserve">Weg = B; Blatt = BGM </v>
      </c>
      <c r="J180" s="1040">
        <v>4</v>
      </c>
      <c r="K180" s="1041">
        <v>4</v>
      </c>
      <c r="L180" s="1042">
        <f t="shared" si="8"/>
        <v>44632</v>
      </c>
      <c r="M180" s="1043" t="s">
        <v>380</v>
      </c>
      <c r="N180" s="1044" t="s">
        <v>285</v>
      </c>
    </row>
    <row r="181" spans="1:14" ht="39" x14ac:dyDescent="0.25">
      <c r="A181" s="232" t="s">
        <v>127</v>
      </c>
      <c r="B181" s="215" t="str">
        <f t="shared" si="6"/>
        <v>Erwachsenengerechte Unterrichts Gestaltung</v>
      </c>
      <c r="C181" s="216" t="str">
        <f>VLOOKUP(J181,Parameter!$B$12:$C$30,2)</f>
        <v>Standart</v>
      </c>
      <c r="D181" s="216" t="str">
        <f>VLOOKUP(J181,Parameter!$B$12:$F$30,4)</f>
        <v>A</v>
      </c>
      <c r="E181" s="217" t="str">
        <f>VLOOKUP(J181,Parameter!$B$12:$D$30,3)</f>
        <v>Nachweis des Inhaltes und des Abschlusses der Qualifizierung</v>
      </c>
      <c r="F181" s="217" t="str">
        <f>VLOOKUP(K181,Parameter!$B$31:$F$41,2)</f>
        <v>Empfehlung: die nicht bekanntnen Inhalte (z. B. die Spezifika des Landes-KatS und des DRK-Landesverbandes) sind im Nachgang zur Anerkennung, aber vor einem Einsatz, zu vermitteln.</v>
      </c>
      <c r="G181" s="818" t="s">
        <v>20</v>
      </c>
      <c r="H181" s="286"/>
      <c r="I181" s="1021" t="str">
        <f t="shared" si="7"/>
        <v xml:space="preserve">Weg = A; Blatt = EgUG </v>
      </c>
      <c r="J181" s="1040">
        <v>3</v>
      </c>
      <c r="K181" s="1041">
        <v>1</v>
      </c>
      <c r="L181" s="1042">
        <f t="shared" si="8"/>
        <v>46095</v>
      </c>
      <c r="M181" s="1043"/>
      <c r="N181" s="1044" t="s">
        <v>285</v>
      </c>
    </row>
    <row r="182" spans="1:14" ht="39" x14ac:dyDescent="0.25">
      <c r="A182" s="232" t="s">
        <v>127</v>
      </c>
      <c r="B182" s="215" t="str">
        <f t="shared" si="6"/>
        <v>Aufbaumodul Soziale Betreuung und Unterkunft</v>
      </c>
      <c r="C182" s="216" t="str">
        <f>VLOOKUP(J182,Parameter!$B$12:$C$30,2)</f>
        <v>Auflagen</v>
      </c>
      <c r="D182" s="216" t="str">
        <f>VLOOKUP(J182,Parameter!$B$12:$F$30,4)</f>
        <v>B</v>
      </c>
      <c r="E182" s="217" t="str">
        <f>VLOOKUP(J182,Parameter!$B$12:$D$30,3)</f>
        <v>Nachweis des Inhaltes und des Abschlusses der Qualifizierung</v>
      </c>
      <c r="F182" s="217" t="str">
        <f>VLOOKUP(K182,Parameter!$B$31:$F$41,2)</f>
        <v>Sofern der im o.g. Curriculum beschriebene Mindestinhalt erfüllt wurde; ggf. mit der Auflage der Vermittlung der Spezifika des Landes-KatS und des DRK-Landesverbandes, sowie einer Prüfung,</v>
      </c>
      <c r="G182" s="1053" t="s">
        <v>48</v>
      </c>
      <c r="H182" s="286"/>
      <c r="I182" s="1021" t="str">
        <f t="shared" si="7"/>
        <v xml:space="preserve">Weg = B; Blatt = SBU </v>
      </c>
      <c r="J182" s="1040">
        <v>4</v>
      </c>
      <c r="K182" s="1041">
        <v>3</v>
      </c>
      <c r="L182" s="1042">
        <f t="shared" si="8"/>
        <v>44632</v>
      </c>
      <c r="M182" s="1043" t="s">
        <v>380</v>
      </c>
      <c r="N182" s="1044" t="s">
        <v>285</v>
      </c>
    </row>
    <row r="183" spans="1:14" ht="39" x14ac:dyDescent="0.25">
      <c r="A183" s="232" t="s">
        <v>127</v>
      </c>
      <c r="B183" s="215" t="str">
        <f t="shared" si="6"/>
        <v>Soziale Betreuung (Fachmodul)</v>
      </c>
      <c r="C183" s="216" t="str">
        <f>VLOOKUP(J183,Parameter!$B$12:$C$30,2)</f>
        <v>Auflagen</v>
      </c>
      <c r="D183" s="216" t="str">
        <f>VLOOKUP(J183,Parameter!$B$12:$F$30,4)</f>
        <v>B</v>
      </c>
      <c r="E183" s="217" t="str">
        <f>VLOOKUP(J183,Parameter!$B$12:$D$30,3)</f>
        <v>Nachweis des Inhaltes und des Abschlusses der Qualifizierung</v>
      </c>
      <c r="F183" s="217" t="str">
        <f>VLOOKUP(K183,Parameter!$B$31:$F$41,2)</f>
        <v>Sofern der im o.g. Curriculum beschriebene Mindestinhalt erfüllt wurde; ggf. mit der Auflage der Vermittlung der Spezifika des Landes-KatS und des DRK-Landesverbandes, sowie einer Prüfung,</v>
      </c>
      <c r="G183" s="1052" t="s">
        <v>54</v>
      </c>
      <c r="H183" s="286"/>
      <c r="I183" s="1021" t="str">
        <f t="shared" si="7"/>
        <v xml:space="preserve">Weg = B; Blatt = SozBt </v>
      </c>
      <c r="J183" s="1040">
        <v>4</v>
      </c>
      <c r="K183" s="1041">
        <v>3</v>
      </c>
      <c r="L183" s="1042">
        <f t="shared" si="8"/>
        <v>44632</v>
      </c>
      <c r="M183" s="1043" t="s">
        <v>380</v>
      </c>
      <c r="N183" s="1044" t="s">
        <v>285</v>
      </c>
    </row>
    <row r="184" spans="1:14" ht="39" x14ac:dyDescent="0.25">
      <c r="A184" s="232" t="s">
        <v>128</v>
      </c>
      <c r="B184" s="215" t="str">
        <f t="shared" si="6"/>
        <v>Selbst- und Stressmanagement</v>
      </c>
      <c r="C184" s="216" t="str">
        <f>VLOOKUP(J184,Parameter!$B$12:$C$30,2)</f>
        <v>Auflagen</v>
      </c>
      <c r="D184" s="216" t="str">
        <f>VLOOKUP(J184,Parameter!$B$12:$F$30,4)</f>
        <v>B</v>
      </c>
      <c r="E184" s="217" t="str">
        <f>VLOOKUP(J184,Parameter!$B$12:$D$30,3)</f>
        <v>Nachweis des Inhaltes und des Abschlusses der Qualifizierung</v>
      </c>
      <c r="F184" s="217" t="str">
        <f>VLOOKUP(K184,Parameter!$B$31:$F$41,2)</f>
        <v>Die nicht bekannten Inhalte (z. B. die Spezifika des Landes-KatS und des DRK-Landesverbandes) sind im Nachgang zur Anerkennung, aber vor einem Einsatz, zu vermitteln.</v>
      </c>
      <c r="G184" s="1053" t="s">
        <v>56</v>
      </c>
      <c r="H184" s="286"/>
      <c r="I184" s="1021" t="str">
        <f t="shared" si="7"/>
        <v xml:space="preserve">Weg = B; Blatt = SuSM </v>
      </c>
      <c r="J184" s="1040">
        <v>4</v>
      </c>
      <c r="K184" s="1041">
        <v>2</v>
      </c>
      <c r="L184" s="1042">
        <f t="shared" si="8"/>
        <v>44632</v>
      </c>
      <c r="M184" s="1043"/>
      <c r="N184" s="1044" t="s">
        <v>285</v>
      </c>
    </row>
    <row r="185" spans="1:14" ht="39" x14ac:dyDescent="0.25">
      <c r="A185" s="232" t="s">
        <v>439</v>
      </c>
      <c r="B185" s="215" t="str">
        <f t="shared" si="6"/>
        <v>Sozialmanagement und Freiwilligenkoordination</v>
      </c>
      <c r="C185" s="216" t="str">
        <f>VLOOKUP(J185,Parameter!$B$12:$C$30,2)</f>
        <v>Standart</v>
      </c>
      <c r="D185" s="216" t="str">
        <f>VLOOKUP(J185,Parameter!$B$12:$F$30,4)</f>
        <v>A</v>
      </c>
      <c r="E185" s="217" t="str">
        <f>VLOOKUP(J185,Parameter!$B$12:$D$30,3)</f>
        <v>Nachweis des Inhaltes und des Abschlusses der Qualifizierung</v>
      </c>
      <c r="F185" s="217" t="str">
        <f>VLOOKUP(K185,Parameter!$B$31:$F$41,2)</f>
        <v>Empfehlung: die nicht bekanntnen Inhalte (z. B. die Spezifika des Landes-KatS und des DRK-Landesverbandes) sind im Nachgang zur Anerkennung, aber vor einem Einsatz, zu vermitteln.</v>
      </c>
      <c r="G185" s="1053" t="s">
        <v>52</v>
      </c>
      <c r="H185" s="286"/>
      <c r="I185" s="1021" t="str">
        <f t="shared" si="7"/>
        <v xml:space="preserve">Weg = A; Blatt = SMuFK </v>
      </c>
      <c r="J185" s="1040">
        <v>3</v>
      </c>
      <c r="K185" s="1041">
        <v>1</v>
      </c>
      <c r="L185" s="1042">
        <f t="shared" si="8"/>
        <v>44632</v>
      </c>
      <c r="M185" s="1043"/>
      <c r="N185" s="1044" t="s">
        <v>285</v>
      </c>
    </row>
    <row r="186" spans="1:14" ht="39" x14ac:dyDescent="0.25">
      <c r="A186" s="232" t="s">
        <v>439</v>
      </c>
      <c r="B186" s="215" t="str">
        <f t="shared" si="6"/>
        <v>Teamentwicklung und Konfliktmanagement</v>
      </c>
      <c r="C186" s="216" t="str">
        <f>VLOOKUP(J186,Parameter!$B$12:$C$30,2)</f>
        <v>Auflagen</v>
      </c>
      <c r="D186" s="216" t="str">
        <f>VLOOKUP(J186,Parameter!$B$12:$F$30,4)</f>
        <v>B</v>
      </c>
      <c r="E186" s="217" t="str">
        <f>VLOOKUP(J186,Parameter!$B$12:$D$30,3)</f>
        <v>Nachweis des Inhaltes und des Abschlusses der Qualifizierung</v>
      </c>
      <c r="F186" s="217" t="str">
        <f>VLOOKUP(K186,Parameter!$B$31:$F$41,2)</f>
        <v>Sofern der im o.g. Curriculum beschriebene Mindestinhalt erfüllt wurde; ggf. mit der Auflage der Vermittlung der Spezifika des Landes-KatS und des DRK-Landesverbandes, sowie einer Prüfung,</v>
      </c>
      <c r="G186" s="1052" t="s">
        <v>60</v>
      </c>
      <c r="H186" s="286"/>
      <c r="I186" s="1021" t="str">
        <f t="shared" si="7"/>
        <v xml:space="preserve">Weg = B; Blatt = TEuKM </v>
      </c>
      <c r="J186" s="1040">
        <v>4</v>
      </c>
      <c r="K186" s="1041">
        <v>3</v>
      </c>
      <c r="L186" s="1042">
        <f t="shared" si="8"/>
        <v>44632</v>
      </c>
      <c r="M186" s="1043"/>
      <c r="N186" s="1044" t="s">
        <v>285</v>
      </c>
    </row>
    <row r="187" spans="1:14" ht="39" x14ac:dyDescent="0.25">
      <c r="A187" s="232" t="s">
        <v>439</v>
      </c>
      <c r="B187" s="215" t="str">
        <f t="shared" si="6"/>
        <v>Vorstands- und Präsidiumsarbeit</v>
      </c>
      <c r="C187" s="216" t="str">
        <f>VLOOKUP(J187,Parameter!$B$12:$C$30,2)</f>
        <v>Auflagen</v>
      </c>
      <c r="D187" s="216" t="str">
        <f>VLOOKUP(J187,Parameter!$B$12:$F$30,4)</f>
        <v>B</v>
      </c>
      <c r="E187" s="217" t="str">
        <f>VLOOKUP(J187,Parameter!$B$12:$D$30,3)</f>
        <v>Nachweis des Inhaltes und des Abschlusses der Qualifizierung</v>
      </c>
      <c r="F187" s="217" t="str">
        <f>VLOOKUP(K187,Parameter!$B$31:$F$41,2)</f>
        <v>Sofern der im o.g. Curriculum beschriebene Mindestinhalt erfüllt wurde; ggf. mit der Auflage der Vermittlung der Spezifika des Landes-KatS und des DRK-Landesverbandes, sowie einer Prüfung,</v>
      </c>
      <c r="G187" s="1052" t="s">
        <v>67</v>
      </c>
      <c r="H187" s="286"/>
      <c r="I187" s="1021" t="str">
        <f t="shared" si="7"/>
        <v xml:space="preserve">Weg = B; Blatt = VuPA </v>
      </c>
      <c r="J187" s="1040">
        <v>4</v>
      </c>
      <c r="K187" s="1041">
        <v>3</v>
      </c>
      <c r="L187" s="1042">
        <f t="shared" si="8"/>
        <v>44632</v>
      </c>
      <c r="M187" s="1043"/>
      <c r="N187" s="1044" t="s">
        <v>285</v>
      </c>
    </row>
    <row r="188" spans="1:14" ht="52" x14ac:dyDescent="0.25">
      <c r="A188" s="232" t="s">
        <v>187</v>
      </c>
      <c r="B188" s="215" t="str">
        <f t="shared" si="6"/>
        <v>Fachmodul Feldkoch</v>
      </c>
      <c r="C188" s="216" t="str">
        <f>VLOOKUP(J188,Parameter!$B$12:$C$30,2)</f>
        <v>Auflagen</v>
      </c>
      <c r="D188" s="216" t="str">
        <f>VLOOKUP(J188,Parameter!$B$12:$F$30,4)</f>
        <v>B</v>
      </c>
      <c r="E188" s="217" t="str">
        <f>VLOOKUP(J188,Parameter!$B$12:$D$30,3)</f>
        <v>Nachweis des Abschlusses der Qualifizierung und praktischen Tätigkeit</v>
      </c>
      <c r="F188" s="217" t="str">
        <f>VLOOKUP(K188,Parameter!$B$31:$F$41,2)</f>
        <v>Sofern der im o.g. Curriculum beschriebene Mindestinhalt erfüllt wurde; ggf. mit der Auflage der Vermittlung der Spezifika des Landes-KatS und des DRK-Landesverbandes, sowie einer Prüfung,</v>
      </c>
      <c r="G188" s="818" t="s">
        <v>22</v>
      </c>
      <c r="H188" s="286"/>
      <c r="I188" s="1021" t="str">
        <f t="shared" si="7"/>
        <v xml:space="preserve">Weg = B; Blatt = FKo </v>
      </c>
      <c r="J188" s="1040">
        <v>10</v>
      </c>
      <c r="K188" s="1041">
        <v>3</v>
      </c>
      <c r="L188" s="1042">
        <f t="shared" si="8"/>
        <v>44632</v>
      </c>
      <c r="M188" s="1043"/>
      <c r="N188" s="1044" t="s">
        <v>285</v>
      </c>
    </row>
    <row r="189" spans="1:14" ht="39" x14ac:dyDescent="0.25">
      <c r="A189" s="232" t="s">
        <v>187</v>
      </c>
      <c r="B189" s="215" t="str">
        <f t="shared" si="6"/>
        <v>Fachmodul Verpflegung</v>
      </c>
      <c r="C189" s="216" t="str">
        <f>VLOOKUP(J189,Parameter!$B$12:$C$30,2)</f>
        <v>Routine</v>
      </c>
      <c r="D189" s="216" t="str">
        <f>VLOOKUP(J189,Parameter!$B$12:$F$30,4)</f>
        <v>A</v>
      </c>
      <c r="E189" s="217" t="str">
        <f>VLOOKUP(J189,Parameter!$B$12:$D$30,3)</f>
        <v>Nachweis des Abschlusses der Qualifizierung</v>
      </c>
      <c r="F189" s="217" t="str">
        <f>VLOOKUP(K189,Parameter!$B$31:$F$41,2)</f>
        <v>Die nicht bekannten Inhalte (z. B. die Spezifika des Landes-KatS und des DRK-Landesverbandes) sind im Nachgang zur Anerkennung, aber vor einem Einsatz, zu vermitteln.</v>
      </c>
      <c r="G189" s="1053" t="s">
        <v>63</v>
      </c>
      <c r="H189" s="286"/>
      <c r="I189" s="1021" t="str">
        <f t="shared" si="7"/>
        <v xml:space="preserve">Weg = A; Blatt = Verpfl </v>
      </c>
      <c r="J189" s="1040">
        <v>1</v>
      </c>
      <c r="K189" s="1041">
        <v>2</v>
      </c>
      <c r="L189" s="1042">
        <f t="shared" si="8"/>
        <v>44632</v>
      </c>
      <c r="M189" s="1043"/>
      <c r="N189" s="1044" t="s">
        <v>285</v>
      </c>
    </row>
    <row r="190" spans="1:14" ht="39" x14ac:dyDescent="0.25">
      <c r="A190" s="232" t="s">
        <v>129</v>
      </c>
      <c r="B190" s="215" t="str">
        <f t="shared" si="6"/>
        <v>Selbst- und Stressmanagement</v>
      </c>
      <c r="C190" s="216" t="str">
        <f>VLOOKUP(J190,Parameter!$B$12:$C$30,2)</f>
        <v>Auflagen</v>
      </c>
      <c r="D190" s="216" t="str">
        <f>VLOOKUP(J190,Parameter!$B$12:$F$30,4)</f>
        <v>B</v>
      </c>
      <c r="E190" s="217" t="str">
        <f>VLOOKUP(J190,Parameter!$B$12:$D$30,3)</f>
        <v>Nachweis des Inhaltes und des Abschlusses der Qualifizierung</v>
      </c>
      <c r="F190" s="217" t="str">
        <f>VLOOKUP(K190,Parameter!$B$31:$F$41,2)</f>
        <v>Die nicht bekannten Inhalte (z. B. die Spezifika des Landes-KatS und des DRK-Landesverbandes) sind im Nachgang zur Anerkennung, aber vor einem Einsatz, zu vermitteln.</v>
      </c>
      <c r="G190" s="1052" t="s">
        <v>56</v>
      </c>
      <c r="H190" s="286"/>
      <c r="I190" s="1021" t="str">
        <f t="shared" si="7"/>
        <v xml:space="preserve">Weg = B; Blatt = SuSM </v>
      </c>
      <c r="J190" s="1040">
        <v>4</v>
      </c>
      <c r="K190" s="1041">
        <v>2</v>
      </c>
      <c r="L190" s="1042">
        <f t="shared" si="8"/>
        <v>44632</v>
      </c>
      <c r="M190" s="1043"/>
      <c r="N190" s="1044" t="s">
        <v>285</v>
      </c>
    </row>
    <row r="191" spans="1:14" ht="39" x14ac:dyDescent="0.25">
      <c r="A191" s="232" t="s">
        <v>188</v>
      </c>
      <c r="B191" s="215" t="str">
        <f t="shared" si="6"/>
        <v>Grundmodul Betreuungsdienst</v>
      </c>
      <c r="C191" s="216" t="str">
        <f>VLOOKUP(J191,Parameter!$B$12:$C$30,2)</f>
        <v>Auflagen</v>
      </c>
      <c r="D191" s="216" t="str">
        <f>VLOOKUP(J191,Parameter!$B$12:$F$30,4)</f>
        <v>B</v>
      </c>
      <c r="E191" s="217" t="str">
        <f>VLOOKUP(J191,Parameter!$B$12:$D$30,3)</f>
        <v>Nachweis des Inhaltes und des Abschlusses der Qualifizierung</v>
      </c>
      <c r="F191" s="217" t="str">
        <f>VLOOKUP(K191,Parameter!$B$31:$F$41,2)</f>
        <v>Sofern der im o.g. Curriculum beschriebene Mindestinhalt erfüllt wurde, mit der Auflage der Vermittlung der Spezifika des Landes-KatS und des DRK-Landesverbandes; sowie ggf. einer Prüfung.</v>
      </c>
      <c r="G191" s="818" t="s">
        <v>7</v>
      </c>
      <c r="H191" s="286"/>
      <c r="I191" s="1021" t="str">
        <f t="shared" si="7"/>
        <v xml:space="preserve">Weg = B; Blatt = BGM </v>
      </c>
      <c r="J191" s="1040">
        <v>4</v>
      </c>
      <c r="K191" s="1041">
        <v>4</v>
      </c>
      <c r="L191" s="1042">
        <f t="shared" si="8"/>
        <v>44632</v>
      </c>
      <c r="M191" s="1043" t="s">
        <v>372</v>
      </c>
      <c r="N191" s="1044" t="s">
        <v>285</v>
      </c>
    </row>
    <row r="192" spans="1:14" ht="39" x14ac:dyDescent="0.25">
      <c r="A192" s="232" t="s">
        <v>188</v>
      </c>
      <c r="B192" s="215" t="str">
        <f t="shared" si="6"/>
        <v>Einsatzkräfte Grundausbildung - SAN</v>
      </c>
      <c r="C192" s="216" t="str">
        <f>VLOOKUP(J192,Parameter!$B$12:$C$30,2)</f>
        <v>Routine</v>
      </c>
      <c r="D192" s="216" t="str">
        <f>VLOOKUP(J192,Parameter!$B$12:$F$30,4)</f>
        <v>A</v>
      </c>
      <c r="E192" s="217" t="str">
        <f>VLOOKUP(J192,Parameter!$B$12:$D$30,3)</f>
        <v>Nachweis des Abschlusses der Qualifizierung</v>
      </c>
      <c r="F192" s="217" t="str">
        <f>VLOOKUP(K192,Parameter!$B$31:$F$41,2)</f>
        <v>Empfehlung: die nicht bekanntnen Inhalte (z. B. die Spezifika des Landes-KatS und des DRK-Landesverbandes) sind im Nachgang zur Anerkennung, aber vor einem Einsatz, zu vermitteln.</v>
      </c>
      <c r="G192" s="818" t="s">
        <v>16</v>
      </c>
      <c r="H192" s="286"/>
      <c r="I192" s="1021" t="str">
        <f t="shared" si="7"/>
        <v xml:space="preserve">Weg = A; Blatt = EGAS </v>
      </c>
      <c r="J192" s="1040">
        <v>1</v>
      </c>
      <c r="K192" s="1041">
        <v>1</v>
      </c>
      <c r="L192" s="1042">
        <f t="shared" si="8"/>
        <v>46095</v>
      </c>
      <c r="M192" s="1043"/>
      <c r="N192" s="1044" t="s">
        <v>285</v>
      </c>
    </row>
    <row r="193" spans="1:14" ht="52" x14ac:dyDescent="0.25">
      <c r="A193" s="232" t="s">
        <v>188</v>
      </c>
      <c r="B193" s="215" t="str">
        <f t="shared" si="6"/>
        <v>Grundlagen PSNV</v>
      </c>
      <c r="C193" s="216" t="str">
        <f>VLOOKUP(J193,Parameter!$B$12:$C$30,2)</f>
        <v>Routine</v>
      </c>
      <c r="D193" s="216" t="str">
        <f>VLOOKUP(J193,Parameter!$B$12:$F$30,4)</f>
        <v>A</v>
      </c>
      <c r="E193" s="217" t="str">
        <f>VLOOKUP(J193,Parameter!$B$12:$D$30,3)</f>
        <v>Nachweis des Abschlusses und einer aktuellen Rettungsdienst-Fortbildung</v>
      </c>
      <c r="F193" s="217" t="str">
        <f>VLOOKUP(K193,Parameter!$B$31:$F$41,2)</f>
        <v>Die nicht bekannten Inhalte (z. B. die Spezifika des Landes-KatS und des DRK-Landesverbandes) sind im Nachgang zur Anerkennung, aber vor einem Einsatz, zu vermitteln.</v>
      </c>
      <c r="G193" s="300" t="s">
        <v>26</v>
      </c>
      <c r="H193" s="286"/>
      <c r="I193" s="1021" t="str">
        <f t="shared" si="7"/>
        <v xml:space="preserve">Weg = A; Blatt = GPSNV </v>
      </c>
      <c r="J193" s="1040">
        <v>2</v>
      </c>
      <c r="K193" s="1041">
        <v>2</v>
      </c>
      <c r="L193" s="1042">
        <f t="shared" si="8"/>
        <v>46095</v>
      </c>
      <c r="M193" s="1043"/>
      <c r="N193" s="1044" t="s">
        <v>285</v>
      </c>
    </row>
    <row r="194" spans="1:14" ht="39" x14ac:dyDescent="0.25">
      <c r="A194" s="232" t="s">
        <v>188</v>
      </c>
      <c r="B194" s="215" t="str">
        <f t="shared" si="6"/>
        <v>PSNV für Zivilschutzkräfte</v>
      </c>
      <c r="C194" s="216" t="str">
        <f>VLOOKUP(J194,Parameter!$B$12:$C$30,2)</f>
        <v>Routine</v>
      </c>
      <c r="D194" s="216" t="str">
        <f>VLOOKUP(J194,Parameter!$B$12:$F$30,4)</f>
        <v>A</v>
      </c>
      <c r="E194" s="217" t="str">
        <f>VLOOKUP(J194,Parameter!$B$12:$D$30,3)</f>
        <v>Nachweis des Abschlusses der Qualifizierung</v>
      </c>
      <c r="F194" s="217" t="str">
        <f>VLOOKUP(K194,Parameter!$B$31:$F$41,2)</f>
        <v>Empfehlung: die nicht bekanntnen Inhalte (z. B. die Spezifika des Landes-KatS und des DRK-Landesverbandes) sind im Nachgang zur Anerkennung, aber vor einem Einsatz, zu vermitteln.</v>
      </c>
      <c r="G194" s="1052" t="s">
        <v>225</v>
      </c>
      <c r="H194" s="286"/>
      <c r="I194" s="1021" t="str">
        <f t="shared" si="7"/>
        <v xml:space="preserve">Weg = A; Blatt = PSNVZS </v>
      </c>
      <c r="J194" s="1040">
        <v>1</v>
      </c>
      <c r="K194" s="1041">
        <v>1</v>
      </c>
      <c r="L194" s="1042">
        <f t="shared" si="8"/>
        <v>46095</v>
      </c>
      <c r="M194" s="1043"/>
      <c r="N194" s="1044" t="s">
        <v>285</v>
      </c>
    </row>
    <row r="195" spans="1:14" ht="39" x14ac:dyDescent="0.25">
      <c r="A195" s="232" t="s">
        <v>188</v>
      </c>
      <c r="B195" s="215" t="str">
        <f t="shared" si="6"/>
        <v>Aufbaumodul Soziale Betreuung und Unterkunft</v>
      </c>
      <c r="C195" s="216" t="str">
        <f>VLOOKUP(J195,Parameter!$B$12:$C$30,2)</f>
        <v>Auflagen</v>
      </c>
      <c r="D195" s="216" t="str">
        <f>VLOOKUP(J195,Parameter!$B$12:$F$30,4)</f>
        <v>B</v>
      </c>
      <c r="E195" s="217" t="str">
        <f>VLOOKUP(J195,Parameter!$B$12:$D$30,3)</f>
        <v>Nachweis des Inhaltes und des Abschlusses der Qualifizierung</v>
      </c>
      <c r="F195" s="217" t="str">
        <f>VLOOKUP(K195,Parameter!$B$31:$F$41,2)</f>
        <v>Sofern der im o.g. Curriculum beschriebene Mindestinhalt erfüllt wurde; ggf. mit der Auflage der Vermittlung der Spezifika des Landes-KatS und des DRK-Landesverbandes, sowie einer Prüfung,</v>
      </c>
      <c r="G195" s="1052" t="s">
        <v>48</v>
      </c>
      <c r="H195" s="286"/>
      <c r="I195" s="1021" t="str">
        <f t="shared" si="7"/>
        <v xml:space="preserve">Weg = B; Blatt = SBU </v>
      </c>
      <c r="J195" s="1040">
        <v>4</v>
      </c>
      <c r="K195" s="1041">
        <v>3</v>
      </c>
      <c r="L195" s="1042">
        <f t="shared" si="8"/>
        <v>44632</v>
      </c>
      <c r="M195" s="1043" t="s">
        <v>372</v>
      </c>
      <c r="N195" s="1044" t="s">
        <v>285</v>
      </c>
    </row>
    <row r="196" spans="1:14" ht="52" x14ac:dyDescent="0.25">
      <c r="A196" s="232" t="s">
        <v>188</v>
      </c>
      <c r="B196" s="215" t="str">
        <f t="shared" si="6"/>
        <v>Sanitätslehrgang</v>
      </c>
      <c r="C196" s="216" t="str">
        <f>VLOOKUP(J196,Parameter!$B$12:$C$30,2)</f>
        <v>Routine</v>
      </c>
      <c r="D196" s="216" t="str">
        <f>VLOOKUP(J196,Parameter!$B$12:$F$30,4)</f>
        <v>A</v>
      </c>
      <c r="E196" s="217" t="str">
        <f>VLOOKUP(J196,Parameter!$B$12:$D$30,3)</f>
        <v>Nachweis des Abschlusses und einer aktuellen Rettungsdienst-Fortbildung</v>
      </c>
      <c r="F196" s="217" t="str">
        <f>VLOOKUP(K196,Parameter!$B$31:$F$41,2)</f>
        <v>Empfehlung: die nicht bekanntnen Inhalte (z. B. die Spezifika des Landes-KatS und des DRK-Landesverbandes) sind im Nachgang zur Anerkennung, aber vor einem Einsatz, zu vermitteln.</v>
      </c>
      <c r="G196" s="1053" t="s">
        <v>50</v>
      </c>
      <c r="H196" s="286"/>
      <c r="I196" s="1021" t="str">
        <f t="shared" si="7"/>
        <v xml:space="preserve">Weg = A; Blatt = SLG </v>
      </c>
      <c r="J196" s="1040">
        <v>2</v>
      </c>
      <c r="K196" s="1041">
        <v>1</v>
      </c>
      <c r="L196" s="1042">
        <f t="shared" si="8"/>
        <v>46095</v>
      </c>
      <c r="M196" s="1043"/>
      <c r="N196" s="1044" t="s">
        <v>285</v>
      </c>
    </row>
    <row r="197" spans="1:14" ht="39" x14ac:dyDescent="0.25">
      <c r="A197" s="232" t="s">
        <v>188</v>
      </c>
      <c r="B197" s="215" t="str">
        <f t="shared" si="6"/>
        <v>Soziale Betreuung (Fachmodul)</v>
      </c>
      <c r="C197" s="216" t="str">
        <f>VLOOKUP(J197,Parameter!$B$12:$C$30,2)</f>
        <v>Auflagen</v>
      </c>
      <c r="D197" s="216" t="str">
        <f>VLOOKUP(J197,Parameter!$B$12:$F$30,4)</f>
        <v>B</v>
      </c>
      <c r="E197" s="217" t="str">
        <f>VLOOKUP(J197,Parameter!$B$12:$D$30,3)</f>
        <v>Nachweis des Inhaltes und des Abschlusses der Qualifizierung</v>
      </c>
      <c r="F197" s="217" t="str">
        <f>VLOOKUP(K197,Parameter!$B$31:$F$41,2)</f>
        <v>Sofern der im o.g. Curriculum beschriebene Mindestinhalt erfüllt wurde; ggf. mit der Auflage der Vermittlung der Spezifika des Landes-KatS und des DRK-Landesverbandes, sowie einer Prüfung,</v>
      </c>
      <c r="G197" s="1053" t="s">
        <v>54</v>
      </c>
      <c r="H197" s="286"/>
      <c r="I197" s="1021" t="str">
        <f t="shared" si="7"/>
        <v xml:space="preserve">Weg = B; Blatt = SozBt </v>
      </c>
      <c r="J197" s="1040">
        <v>4</v>
      </c>
      <c r="K197" s="1041">
        <v>3</v>
      </c>
      <c r="L197" s="1042">
        <f t="shared" si="8"/>
        <v>44632</v>
      </c>
      <c r="M197" s="1043" t="s">
        <v>372</v>
      </c>
      <c r="N197" s="1044" t="s">
        <v>285</v>
      </c>
    </row>
    <row r="198" spans="1:14" ht="39" x14ac:dyDescent="0.25">
      <c r="A198" s="232" t="s">
        <v>130</v>
      </c>
      <c r="B198" s="215" t="str">
        <f t="shared" si="6"/>
        <v>Selbst- und Stressmanagement</v>
      </c>
      <c r="C198" s="216" t="str">
        <f>VLOOKUP(J198,Parameter!$B$12:$C$30,2)</f>
        <v>Auflagen</v>
      </c>
      <c r="D198" s="216" t="str">
        <f>VLOOKUP(J198,Parameter!$B$12:$F$30,4)</f>
        <v>B</v>
      </c>
      <c r="E198" s="217" t="str">
        <f>VLOOKUP(J198,Parameter!$B$12:$D$30,3)</f>
        <v>Nachweis des Inhaltes und des Abschlusses der Qualifizierung</v>
      </c>
      <c r="F198" s="217" t="str">
        <f>VLOOKUP(K198,Parameter!$B$31:$F$41,2)</f>
        <v>Die nicht bekannten Inhalte (z. B. die Spezifika des Landes-KatS und des DRK-Landesverbandes) sind im Nachgang zur Anerkennung, aber vor einem Einsatz, zu vermitteln.</v>
      </c>
      <c r="G198" s="1053" t="s">
        <v>56</v>
      </c>
      <c r="H198" s="286"/>
      <c r="I198" s="1021" t="str">
        <f t="shared" si="7"/>
        <v xml:space="preserve">Weg = B; Blatt = SuSM </v>
      </c>
      <c r="J198" s="1040">
        <v>4</v>
      </c>
      <c r="K198" s="1041">
        <v>2</v>
      </c>
      <c r="L198" s="1042">
        <f t="shared" si="8"/>
        <v>44632</v>
      </c>
      <c r="M198" s="1043"/>
      <c r="N198" s="1044" t="s">
        <v>285</v>
      </c>
    </row>
    <row r="199" spans="1:14" ht="52" x14ac:dyDescent="0.25">
      <c r="A199" s="232" t="s">
        <v>389</v>
      </c>
      <c r="B199" s="215" t="str">
        <f t="shared" ref="B199:B262" si="9">VLOOKUP($G199,Seminarliste,2)</f>
        <v>Gruppenführer*in</v>
      </c>
      <c r="C199" s="216" t="str">
        <f>VLOOKUP(J199,Parameter!$B$12:$C$30,2)</f>
        <v>Auflagen</v>
      </c>
      <c r="D199" s="216" t="str">
        <f>VLOOKUP(J199,Parameter!$B$12:$F$30,4)</f>
        <v>B</v>
      </c>
      <c r="E199" s="217" t="str">
        <f>VLOOKUP(J199,Parameter!$B$12:$D$30,3)</f>
        <v>Nachweis der Ernennung und der praktischen Tätigkeit</v>
      </c>
      <c r="F199" s="217" t="str">
        <f>VLOOKUP(K199,Parameter!$B$31:$F$41,2)</f>
        <v>Die nicht bekannten Inhalte (z. B. die Spezifika des Landes-KatS und des DRK-Landesverbandes) sind im Nachgang zur Anerkennung, aber vor einem Einsatz, zu vermitteln.</v>
      </c>
      <c r="G199" s="818" t="s">
        <v>24</v>
      </c>
      <c r="H199" s="286"/>
      <c r="I199" s="1021" t="str">
        <f t="shared" ref="I199:I262" si="10">CONCATENATE("Weg = ",D199,"; Blatt = ",G199," ",H199)</f>
        <v xml:space="preserve">Weg = B; Blatt = GFü </v>
      </c>
      <c r="J199" s="1040">
        <v>12</v>
      </c>
      <c r="K199" s="1041">
        <v>2</v>
      </c>
      <c r="L199" s="1042">
        <f t="shared" ref="L199:L262" si="11">VLOOKUP($G199,Seminarliste,8)</f>
        <v>46095</v>
      </c>
      <c r="M199" s="1043"/>
      <c r="N199" s="1044" t="s">
        <v>285</v>
      </c>
    </row>
    <row r="200" spans="1:14" ht="52" x14ac:dyDescent="0.25">
      <c r="A200" s="232" t="s">
        <v>389</v>
      </c>
      <c r="B200" s="215" t="str">
        <f t="shared" si="9"/>
        <v>Teamentwicklung und Konfliktmanagement</v>
      </c>
      <c r="C200" s="216" t="str">
        <f>VLOOKUP(J200,Parameter!$B$12:$C$30,2)</f>
        <v>Auflagen</v>
      </c>
      <c r="D200" s="216" t="str">
        <f>VLOOKUP(J200,Parameter!$B$12:$F$30,4)</f>
        <v>B</v>
      </c>
      <c r="E200" s="217" t="str">
        <f>VLOOKUP(J200,Parameter!$B$12:$D$30,3)</f>
        <v>Nachweis der Ernennung und der praktischen Tätigkeit</v>
      </c>
      <c r="F200" s="217" t="str">
        <f>VLOOKUP(K200,Parameter!$B$31:$F$41,2)</f>
        <v>Die nicht bekannten Inhalte (z. B. die Spezifika des Landes-KatS und des DRK-Landesverbandes) sind im Nachgang zur Anerkennung, aber vor einem Einsatz, zu vermitteln.</v>
      </c>
      <c r="G200" s="1052" t="s">
        <v>60</v>
      </c>
      <c r="H200" s="286"/>
      <c r="I200" s="1021" t="str">
        <f t="shared" si="10"/>
        <v xml:space="preserve">Weg = B; Blatt = TEuKM </v>
      </c>
      <c r="J200" s="1040">
        <v>12</v>
      </c>
      <c r="K200" s="1041">
        <v>2</v>
      </c>
      <c r="L200" s="1042">
        <f t="shared" si="11"/>
        <v>44632</v>
      </c>
      <c r="M200" s="1043"/>
      <c r="N200" s="1044" t="s">
        <v>285</v>
      </c>
    </row>
    <row r="201" spans="1:14" ht="52" x14ac:dyDescent="0.25">
      <c r="A201" s="232" t="s">
        <v>389</v>
      </c>
      <c r="B201" s="215" t="str">
        <f t="shared" si="9"/>
        <v>Verbandführer*in</v>
      </c>
      <c r="C201" s="216" t="str">
        <f>VLOOKUP(J201,Parameter!$B$12:$C$30,2)</f>
        <v>Auflagen</v>
      </c>
      <c r="D201" s="216" t="str">
        <f>VLOOKUP(J201,Parameter!$B$12:$F$30,4)</f>
        <v>B</v>
      </c>
      <c r="E201" s="217" t="str">
        <f>VLOOKUP(J201,Parameter!$B$12:$D$30,3)</f>
        <v>Nachweis der Ernennung und der praktischen Tätigkeit</v>
      </c>
      <c r="F201" s="217" t="str">
        <f>VLOOKUP(K201,Parameter!$B$31:$F$41,2)</f>
        <v>Die nicht bekannten Inhalte (z. B. die Spezifika des Landes-KatS und des DRK-Landesverbandes) sind im Nachgang zur Anerkennung, aber vor einem Einsatz, zu vermitteln.</v>
      </c>
      <c r="G201" s="1052" t="s">
        <v>65</v>
      </c>
      <c r="H201" s="286"/>
      <c r="I201" s="1021" t="str">
        <f t="shared" si="10"/>
        <v xml:space="preserve">Weg = B; Blatt = VFü </v>
      </c>
      <c r="J201" s="1040">
        <v>12</v>
      </c>
      <c r="K201" s="1041">
        <v>2</v>
      </c>
      <c r="L201" s="1042">
        <f t="shared" si="11"/>
        <v>46095</v>
      </c>
      <c r="M201" s="1043"/>
      <c r="N201" s="1044" t="s">
        <v>285</v>
      </c>
    </row>
    <row r="202" spans="1:14" ht="52" x14ac:dyDescent="0.25">
      <c r="A202" s="232" t="s">
        <v>389</v>
      </c>
      <c r="B202" s="215" t="str">
        <f t="shared" si="9"/>
        <v>Zugführer*in</v>
      </c>
      <c r="C202" s="216" t="str">
        <f>VLOOKUP(J202,Parameter!$B$12:$C$30,2)</f>
        <v>Auflagen</v>
      </c>
      <c r="D202" s="216" t="str">
        <f>VLOOKUP(J202,Parameter!$B$12:$F$30,4)</f>
        <v>B</v>
      </c>
      <c r="E202" s="217" t="str">
        <f>VLOOKUP(J202,Parameter!$B$12:$D$30,3)</f>
        <v>Nachweis der Ernennung und der praktischen Tätigkeit</v>
      </c>
      <c r="F202" s="217" t="str">
        <f>VLOOKUP(K202,Parameter!$B$31:$F$41,2)</f>
        <v>Die nicht bekannten Inhalte (z. B. die Spezifika des Landes-KatS und des DRK-Landesverbandes) sind im Nachgang zur Anerkennung, aber vor einem Einsatz, zu vermitteln.</v>
      </c>
      <c r="G202" s="1052" t="s">
        <v>69</v>
      </c>
      <c r="H202" s="286"/>
      <c r="I202" s="1021" t="str">
        <f t="shared" si="10"/>
        <v xml:space="preserve">Weg = B; Blatt = ZFü </v>
      </c>
      <c r="J202" s="1040">
        <v>12</v>
      </c>
      <c r="K202" s="1041">
        <v>2</v>
      </c>
      <c r="L202" s="1042">
        <f t="shared" si="11"/>
        <v>46095</v>
      </c>
      <c r="M202" s="1043"/>
      <c r="N202" s="1044" t="s">
        <v>285</v>
      </c>
    </row>
    <row r="203" spans="1:14" ht="39" x14ac:dyDescent="0.25">
      <c r="A203" s="232" t="s">
        <v>131</v>
      </c>
      <c r="B203" s="215" t="str">
        <f t="shared" si="9"/>
        <v>Einsatzkräfte Grundausbildung - SAN</v>
      </c>
      <c r="C203" s="216" t="str">
        <f>VLOOKUP(J203,Parameter!$B$12:$C$30,2)</f>
        <v>Routine</v>
      </c>
      <c r="D203" s="216" t="str">
        <f>VLOOKUP(J203,Parameter!$B$12:$F$30,4)</f>
        <v>A</v>
      </c>
      <c r="E203" s="217" t="str">
        <f>VLOOKUP(J203,Parameter!$B$12:$D$30,3)</f>
        <v>Nachweis des Abschlusses der Qualifizierung</v>
      </c>
      <c r="F203" s="217" t="str">
        <f>VLOOKUP(K203,Parameter!$B$31:$F$41,2)</f>
        <v>Empfehlung: die nicht bekanntnen Inhalte (z. B. die Spezifika des Landes-KatS und des DRK-Landesverbandes) sind im Nachgang zur Anerkennung, aber vor einem Einsatz, zu vermitteln.</v>
      </c>
      <c r="G203" s="818" t="s">
        <v>16</v>
      </c>
      <c r="H203" s="286"/>
      <c r="I203" s="1021" t="str">
        <f t="shared" si="10"/>
        <v xml:space="preserve">Weg = A; Blatt = EGAS </v>
      </c>
      <c r="J203" s="1040">
        <v>1</v>
      </c>
      <c r="K203" s="1041">
        <v>1</v>
      </c>
      <c r="L203" s="1042">
        <f t="shared" si="11"/>
        <v>46095</v>
      </c>
      <c r="M203" s="1043"/>
      <c r="N203" s="1044" t="s">
        <v>285</v>
      </c>
    </row>
    <row r="204" spans="1:14" ht="39" x14ac:dyDescent="0.25">
      <c r="A204" s="232" t="s">
        <v>131</v>
      </c>
      <c r="B204" s="215" t="str">
        <f t="shared" si="9"/>
        <v>Sanitätslehrgang</v>
      </c>
      <c r="C204" s="216" t="str">
        <f>VLOOKUP(J204,Parameter!$B$12:$C$30,2)</f>
        <v>Auflagen</v>
      </c>
      <c r="D204" s="216" t="str">
        <f>VLOOKUP(J204,Parameter!$B$12:$F$30,4)</f>
        <v>B</v>
      </c>
      <c r="E204" s="217" t="str">
        <f>VLOOKUP(J204,Parameter!$B$12:$D$30,3)</f>
        <v>Nachweis des Inhaltes und des Abschlusses der Qualifizierung</v>
      </c>
      <c r="F204" s="217" t="str">
        <f>VLOOKUP(K204,Parameter!$B$31:$F$41,2)</f>
        <v>Die nicht bekannten Inhalte (z. B. die Spezifika des Landes-KatS und des DRK-Landesverbandes) sind im Nachgang zur Anerkennung, aber vor einem Einsatz, zu vermitteln.</v>
      </c>
      <c r="G204" s="1053" t="s">
        <v>50</v>
      </c>
      <c r="H204" s="286"/>
      <c r="I204" s="1021" t="str">
        <f t="shared" si="10"/>
        <v xml:space="preserve">Weg = B; Blatt = SLG </v>
      </c>
      <c r="J204" s="1040">
        <v>4</v>
      </c>
      <c r="K204" s="1041">
        <v>2</v>
      </c>
      <c r="L204" s="1042">
        <f t="shared" si="11"/>
        <v>46095</v>
      </c>
      <c r="M204" s="1043"/>
      <c r="N204" s="1044" t="s">
        <v>285</v>
      </c>
    </row>
    <row r="205" spans="1:14" ht="52" x14ac:dyDescent="0.25">
      <c r="A205" s="232" t="s">
        <v>189</v>
      </c>
      <c r="B205" s="215" t="str">
        <f t="shared" si="9"/>
        <v>Personenauskunft Fachausbildung</v>
      </c>
      <c r="C205" s="216" t="str">
        <f>VLOOKUP(J205,Parameter!$B$12:$C$30,2)</f>
        <v>Standart</v>
      </c>
      <c r="D205" s="216" t="str">
        <f>VLOOKUP(J205,Parameter!$B$12:$F$30,4)</f>
        <v>A</v>
      </c>
      <c r="E205" s="217" t="str">
        <f>VLOOKUP(J205,Parameter!$B$12:$D$30,3)</f>
        <v>Nachweis des Abschlusses der Qualifizierung und praktischen Tätigkeit</v>
      </c>
      <c r="F205" s="217" t="str">
        <f>VLOOKUP(K205,Parameter!$B$31:$F$41,2)</f>
        <v>Die nicht bekannten Inhalte (z. B. die Spezifika des Landes-KatS und des DRK-Landesverbandes) sind im Nachgang zur Anerkennung, aber vor einem Einsatz, zu vermitteln.</v>
      </c>
      <c r="G205" s="818" t="s">
        <v>32</v>
      </c>
      <c r="H205" s="286"/>
      <c r="I205" s="1021" t="str">
        <f t="shared" si="10"/>
        <v xml:space="preserve">Weg = A; Blatt = PAStF </v>
      </c>
      <c r="J205" s="1040">
        <v>17</v>
      </c>
      <c r="K205" s="1041">
        <v>2</v>
      </c>
      <c r="L205" s="1042">
        <f t="shared" si="11"/>
        <v>45732</v>
      </c>
      <c r="M205" s="1043"/>
      <c r="N205" s="1044" t="s">
        <v>285</v>
      </c>
    </row>
    <row r="206" spans="1:14" ht="52" x14ac:dyDescent="0.25">
      <c r="A206" s="232" t="s">
        <v>189</v>
      </c>
      <c r="B206" s="215" t="str">
        <f t="shared" si="9"/>
        <v>Personenauskunft Grundausbildung</v>
      </c>
      <c r="C206" s="216" t="str">
        <f>VLOOKUP(J206,Parameter!$B$12:$C$30,2)</f>
        <v>Standart</v>
      </c>
      <c r="D206" s="216" t="str">
        <f>VLOOKUP(J206,Parameter!$B$12:$F$30,4)</f>
        <v>A</v>
      </c>
      <c r="E206" s="217" t="str">
        <f>VLOOKUP(J206,Parameter!$B$12:$D$30,3)</f>
        <v>Nachweis des Abschlusses der Qualifizierung und praktischen Tätigkeit</v>
      </c>
      <c r="F206" s="217" t="str">
        <f>VLOOKUP(K206,Parameter!$B$31:$F$41,2)</f>
        <v>Empfehlung: die nicht bekanntnen Inhalte (z. B. die Spezifika des Landes-KatS und des DRK-Landesverbandes) sind im Nachgang zur Anerkennung, aber vor einem Einsatz, zu vermitteln.</v>
      </c>
      <c r="G206" s="818" t="s">
        <v>35</v>
      </c>
      <c r="H206" s="286"/>
      <c r="I206" s="1021" t="str">
        <f t="shared" si="10"/>
        <v xml:space="preserve">Weg = A; Blatt = PAStG </v>
      </c>
      <c r="J206" s="1040">
        <v>17</v>
      </c>
      <c r="K206" s="1041">
        <v>1</v>
      </c>
      <c r="L206" s="1042">
        <f t="shared" si="11"/>
        <v>45732</v>
      </c>
      <c r="M206" s="1043"/>
      <c r="N206" s="1044" t="s">
        <v>285</v>
      </c>
    </row>
    <row r="207" spans="1:14" ht="39" x14ac:dyDescent="0.25">
      <c r="A207" s="232" t="s">
        <v>132</v>
      </c>
      <c r="B207" s="215" t="str">
        <f t="shared" si="9"/>
        <v>Grundmodul Betreuungsdienst</v>
      </c>
      <c r="C207" s="216" t="str">
        <f>VLOOKUP(J207,Parameter!$B$12:$C$30,2)</f>
        <v>Auflagen</v>
      </c>
      <c r="D207" s="216" t="str">
        <f>VLOOKUP(J207,Parameter!$B$12:$F$30,4)</f>
        <v>B</v>
      </c>
      <c r="E207" s="217" t="str">
        <f>VLOOKUP(J207,Parameter!$B$12:$D$30,3)</f>
        <v>Nachweis des Inhaltes und des Abschlusses der Qualifizierung</v>
      </c>
      <c r="F207" s="217" t="str">
        <f>VLOOKUP(K207,Parameter!$B$31:$F$41,2)</f>
        <v>Sofern der im o.g. Curriculum beschriebene Mindestinhalt erfüllt wurde, mit der Auflage der Vermittlung der Spezifika des Landes-KatS und des DRK-Landesverbandes; sowie ggf. einer Prüfung.</v>
      </c>
      <c r="G207" s="818" t="s">
        <v>7</v>
      </c>
      <c r="H207" s="286"/>
      <c r="I207" s="1021" t="str">
        <f t="shared" si="10"/>
        <v xml:space="preserve">Weg = B; Blatt = BGM </v>
      </c>
      <c r="J207" s="1040">
        <v>4</v>
      </c>
      <c r="K207" s="1041">
        <v>4</v>
      </c>
      <c r="L207" s="1042">
        <f t="shared" si="11"/>
        <v>44632</v>
      </c>
      <c r="M207" s="1043" t="s">
        <v>376</v>
      </c>
      <c r="N207" s="1044" t="s">
        <v>285</v>
      </c>
    </row>
    <row r="208" spans="1:14" ht="39" x14ac:dyDescent="0.25">
      <c r="A208" s="232" t="s">
        <v>132</v>
      </c>
      <c r="B208" s="215" t="str">
        <f t="shared" si="9"/>
        <v>Erwachsenengerechte Unterrichts Gestaltung</v>
      </c>
      <c r="C208" s="216" t="str">
        <f>VLOOKUP(J208,Parameter!$B$12:$C$30,2)</f>
        <v>Standart</v>
      </c>
      <c r="D208" s="216" t="str">
        <f>VLOOKUP(J208,Parameter!$B$12:$F$30,4)</f>
        <v>A</v>
      </c>
      <c r="E208" s="217" t="str">
        <f>VLOOKUP(J208,Parameter!$B$12:$D$30,3)</f>
        <v>Nachweis des Inhaltes und des Abschlusses der Qualifizierung</v>
      </c>
      <c r="F208" s="217" t="str">
        <f>VLOOKUP(K208,Parameter!$B$31:$F$41,2)</f>
        <v>Empfehlung: die nicht bekanntnen Inhalte (z. B. die Spezifika des Landes-KatS und des DRK-Landesverbandes) sind im Nachgang zur Anerkennung, aber vor einem Einsatz, zu vermitteln.</v>
      </c>
      <c r="G208" s="300" t="s">
        <v>20</v>
      </c>
      <c r="H208" s="286"/>
      <c r="I208" s="1021" t="str">
        <f t="shared" si="10"/>
        <v xml:space="preserve">Weg = A; Blatt = EgUG </v>
      </c>
      <c r="J208" s="1040">
        <v>3</v>
      </c>
      <c r="K208" s="1041">
        <v>1</v>
      </c>
      <c r="L208" s="1042">
        <f t="shared" si="11"/>
        <v>46095</v>
      </c>
      <c r="M208" s="1043" t="s">
        <v>376</v>
      </c>
      <c r="N208" s="1044" t="s">
        <v>285</v>
      </c>
    </row>
    <row r="209" spans="1:14" ht="39" x14ac:dyDescent="0.25">
      <c r="A209" s="232" t="s">
        <v>132</v>
      </c>
      <c r="B209" s="215" t="str">
        <f t="shared" si="9"/>
        <v>Aufbaumodul Soziale Betreuung und Unterkunft</v>
      </c>
      <c r="C209" s="216" t="str">
        <f>VLOOKUP(J209,Parameter!$B$12:$C$30,2)</f>
        <v>Auflagen</v>
      </c>
      <c r="D209" s="216" t="str">
        <f>VLOOKUP(J209,Parameter!$B$12:$F$30,4)</f>
        <v>B</v>
      </c>
      <c r="E209" s="217" t="str">
        <f>VLOOKUP(J209,Parameter!$B$12:$D$30,3)</f>
        <v>Nachweis des Inhaltes und des Abschlusses der Qualifizierung</v>
      </c>
      <c r="F209" s="217" t="str">
        <f>VLOOKUP(K209,Parameter!$B$31:$F$41,2)</f>
        <v>Sofern der im o.g. Curriculum beschriebene Mindestinhalt erfüllt wurde; ggf. mit der Auflage der Vermittlung der Spezifika des Landes-KatS und des DRK-Landesverbandes, sowie einer Prüfung,</v>
      </c>
      <c r="G209" s="1052" t="s">
        <v>48</v>
      </c>
      <c r="H209" s="286"/>
      <c r="I209" s="1021" t="str">
        <f t="shared" si="10"/>
        <v xml:space="preserve">Weg = B; Blatt = SBU </v>
      </c>
      <c r="J209" s="1040">
        <v>4</v>
      </c>
      <c r="K209" s="1041">
        <v>3</v>
      </c>
      <c r="L209" s="1042">
        <f t="shared" si="11"/>
        <v>44632</v>
      </c>
      <c r="M209" s="1043" t="s">
        <v>376</v>
      </c>
      <c r="N209" s="1044" t="s">
        <v>285</v>
      </c>
    </row>
    <row r="210" spans="1:14" ht="39" x14ac:dyDescent="0.25">
      <c r="A210" s="232" t="s">
        <v>132</v>
      </c>
      <c r="B210" s="215" t="str">
        <f t="shared" si="9"/>
        <v>Soziale Betreuung (Fachmodul)</v>
      </c>
      <c r="C210" s="216" t="str">
        <f>VLOOKUP(J210,Parameter!$B$12:$C$30,2)</f>
        <v>Auflagen</v>
      </c>
      <c r="D210" s="216" t="str">
        <f>VLOOKUP(J210,Parameter!$B$12:$F$30,4)</f>
        <v>B</v>
      </c>
      <c r="E210" s="217" t="str">
        <f>VLOOKUP(J210,Parameter!$B$12:$D$30,3)</f>
        <v>Nachweis des Inhaltes und des Abschlusses der Qualifizierung</v>
      </c>
      <c r="F210" s="217" t="str">
        <f>VLOOKUP(K210,Parameter!$B$31:$F$41,2)</f>
        <v>Sofern der im o.g. Curriculum beschriebene Mindestinhalt erfüllt wurde; ggf. mit der Auflage der Vermittlung der Spezifika des Landes-KatS und des DRK-Landesverbandes, sowie einer Prüfung,</v>
      </c>
      <c r="G210" s="1053" t="s">
        <v>54</v>
      </c>
      <c r="H210" s="286"/>
      <c r="I210" s="1021" t="str">
        <f t="shared" si="10"/>
        <v xml:space="preserve">Weg = B; Blatt = SozBt </v>
      </c>
      <c r="J210" s="1040">
        <v>4</v>
      </c>
      <c r="K210" s="1041">
        <v>3</v>
      </c>
      <c r="L210" s="1042">
        <f t="shared" si="11"/>
        <v>44632</v>
      </c>
      <c r="M210" s="1043" t="s">
        <v>376</v>
      </c>
      <c r="N210" s="1044" t="s">
        <v>285</v>
      </c>
    </row>
    <row r="211" spans="1:14" ht="39" x14ac:dyDescent="0.25">
      <c r="A211" s="232" t="s">
        <v>133</v>
      </c>
      <c r="B211" s="215" t="str">
        <f t="shared" si="9"/>
        <v>Grundmodul Betreuungsdienst</v>
      </c>
      <c r="C211" s="216" t="str">
        <f>VLOOKUP(J211,Parameter!$B$12:$C$30,2)</f>
        <v>Auflagen</v>
      </c>
      <c r="D211" s="216" t="str">
        <f>VLOOKUP(J211,Parameter!$B$12:$F$30,4)</f>
        <v>B</v>
      </c>
      <c r="E211" s="217" t="str">
        <f>VLOOKUP(J211,Parameter!$B$12:$D$30,3)</f>
        <v>Nachweis des Inhaltes und des Abschlusses der Qualifizierung</v>
      </c>
      <c r="F211" s="217" t="str">
        <f>VLOOKUP(K211,Parameter!$B$31:$F$41,2)</f>
        <v>Sofern der im o.g. Curriculum beschriebene Mindestinhalt erfüllt wurde, mit der Auflage der Vermittlung der Spezifika des Landes-KatS und des DRK-Landesverbandes; sowie ggf. einer Prüfung.</v>
      </c>
      <c r="G211" s="300" t="s">
        <v>7</v>
      </c>
      <c r="H211" s="286"/>
      <c r="I211" s="1021" t="str">
        <f t="shared" si="10"/>
        <v xml:space="preserve">Weg = B; Blatt = BGM </v>
      </c>
      <c r="J211" s="1040">
        <v>4</v>
      </c>
      <c r="K211" s="1041">
        <v>4</v>
      </c>
      <c r="L211" s="1042">
        <f t="shared" si="11"/>
        <v>44632</v>
      </c>
      <c r="M211" s="1043" t="s">
        <v>376</v>
      </c>
      <c r="N211" s="1044" t="s">
        <v>285</v>
      </c>
    </row>
    <row r="212" spans="1:14" ht="39" x14ac:dyDescent="0.25">
      <c r="A212" s="232" t="s">
        <v>133</v>
      </c>
      <c r="B212" s="215" t="str">
        <f t="shared" si="9"/>
        <v>Grundmodul Betreuungsdienst</v>
      </c>
      <c r="C212" s="216" t="str">
        <f>VLOOKUP(J212,Parameter!$B$12:$C$30,2)</f>
        <v>Auflagen</v>
      </c>
      <c r="D212" s="216" t="str">
        <f>VLOOKUP(J212,Parameter!$B$12:$F$30,4)</f>
        <v>B</v>
      </c>
      <c r="E212" s="217" t="str">
        <f>VLOOKUP(J212,Parameter!$B$12:$D$30,3)</f>
        <v>Nachweis des Inhaltes und des Abschlusses der Qualifizierung</v>
      </c>
      <c r="F212" s="217" t="str">
        <f>VLOOKUP(K212,Parameter!$B$31:$F$41,2)</f>
        <v>Sofern der im o.g. Curriculum beschriebene Mindestinhalt erfüllt wurde, mit der Auflage der Vermittlung der Spezifika des Landes-KatS und des DRK-Landesverbandes; sowie ggf. einer Prüfung.</v>
      </c>
      <c r="G212" s="300" t="s">
        <v>7</v>
      </c>
      <c r="H212" s="286"/>
      <c r="I212" s="1021" t="str">
        <f t="shared" si="10"/>
        <v xml:space="preserve">Weg = B; Blatt = BGM </v>
      </c>
      <c r="J212" s="1040">
        <v>4</v>
      </c>
      <c r="K212" s="1041">
        <v>4</v>
      </c>
      <c r="L212" s="1042">
        <f t="shared" si="11"/>
        <v>44632</v>
      </c>
      <c r="M212" s="1043" t="s">
        <v>373</v>
      </c>
      <c r="N212" s="1044" t="s">
        <v>285</v>
      </c>
    </row>
    <row r="213" spans="1:14" ht="39" x14ac:dyDescent="0.25">
      <c r="A213" s="232" t="s">
        <v>133</v>
      </c>
      <c r="B213" s="215" t="str">
        <f t="shared" si="9"/>
        <v>Modul Pflegeunterstützung</v>
      </c>
      <c r="C213" s="216" t="str">
        <f>VLOOKUP(J213,Parameter!$B$12:$C$30,2)</f>
        <v>Routine</v>
      </c>
      <c r="D213" s="216" t="str">
        <f>VLOOKUP(J213,Parameter!$B$12:$F$30,4)</f>
        <v>A</v>
      </c>
      <c r="E213" s="217" t="str">
        <f>VLOOKUP(J213,Parameter!$B$12:$D$30,3)</f>
        <v>Nachweis des Abschlusses der Qualifizierung</v>
      </c>
      <c r="F213" s="217" t="str">
        <f>VLOOKUP(K213,Parameter!$B$31:$F$41,2)</f>
        <v>Empfehlung: die nicht bekanntnen Inhalte (z. B. die Spezifika des Landes-KatS und des DRK-Landesverbandes) sind im Nachgang zur Anerkennung, aber vor einem Einsatz, zu vermitteln.</v>
      </c>
      <c r="G213" s="300" t="s">
        <v>37</v>
      </c>
      <c r="H213" s="286"/>
      <c r="I213" s="1021" t="str">
        <f t="shared" si="10"/>
        <v xml:space="preserve">Weg = A; Blatt = PflU </v>
      </c>
      <c r="J213" s="1040">
        <v>1</v>
      </c>
      <c r="K213" s="1041">
        <v>1</v>
      </c>
      <c r="L213" s="1042">
        <f t="shared" si="11"/>
        <v>45732</v>
      </c>
      <c r="M213" s="1043" t="s">
        <v>376</v>
      </c>
      <c r="N213" s="1044" t="s">
        <v>285</v>
      </c>
    </row>
    <row r="214" spans="1:14" ht="39" x14ac:dyDescent="0.25">
      <c r="A214" s="232" t="s">
        <v>133</v>
      </c>
      <c r="B214" s="215" t="str">
        <f t="shared" si="9"/>
        <v>Aufbaumodul Soziale Betreuung und Unterkunft</v>
      </c>
      <c r="C214" s="216" t="str">
        <f>VLOOKUP(J214,Parameter!$B$12:$C$30,2)</f>
        <v>Auflagen</v>
      </c>
      <c r="D214" s="216" t="str">
        <f>VLOOKUP(J214,Parameter!$B$12:$F$30,4)</f>
        <v>B</v>
      </c>
      <c r="E214" s="217" t="str">
        <f>VLOOKUP(J214,Parameter!$B$12:$D$30,3)</f>
        <v>Nachweis des Inhaltes und des Abschlusses der Qualifizierung</v>
      </c>
      <c r="F214" s="217" t="str">
        <f>VLOOKUP(K214,Parameter!$B$31:$F$41,2)</f>
        <v>Sofern der im o.g. Curriculum beschriebene Mindestinhalt erfüllt wurde; ggf. mit der Auflage der Vermittlung der Spezifika des Landes-KatS und des DRK-Landesverbandes, sowie einer Prüfung,</v>
      </c>
      <c r="G214" s="1052" t="s">
        <v>48</v>
      </c>
      <c r="H214" s="286"/>
      <c r="I214" s="1021" t="str">
        <f t="shared" si="10"/>
        <v xml:space="preserve">Weg = B; Blatt = SBU </v>
      </c>
      <c r="J214" s="1040">
        <v>4</v>
      </c>
      <c r="K214" s="1041">
        <v>3</v>
      </c>
      <c r="L214" s="1042">
        <f t="shared" si="11"/>
        <v>44632</v>
      </c>
      <c r="M214" s="1043" t="s">
        <v>376</v>
      </c>
      <c r="N214" s="1044" t="s">
        <v>285</v>
      </c>
    </row>
    <row r="215" spans="1:14" ht="39" x14ac:dyDescent="0.25">
      <c r="A215" s="232" t="s">
        <v>133</v>
      </c>
      <c r="B215" s="215" t="str">
        <f t="shared" si="9"/>
        <v>Aufbaumodul Soziale Betreuung und Unterkunft</v>
      </c>
      <c r="C215" s="216" t="str">
        <f>VLOOKUP(J215,Parameter!$B$12:$C$30,2)</f>
        <v>Auflagen</v>
      </c>
      <c r="D215" s="216" t="str">
        <f>VLOOKUP(J215,Parameter!$B$12:$F$30,4)</f>
        <v>B</v>
      </c>
      <c r="E215" s="217" t="str">
        <f>VLOOKUP(J215,Parameter!$B$12:$D$30,3)</f>
        <v>Nachweis des Inhaltes und des Abschlusses der Qualifizierung</v>
      </c>
      <c r="F215" s="217" t="str">
        <f>VLOOKUP(K215,Parameter!$B$31:$F$41,2)</f>
        <v>Sofern der im o.g. Curriculum beschriebene Mindestinhalt erfüllt wurde; ggf. mit der Auflage der Vermittlung der Spezifika des Landes-KatS und des DRK-Landesverbandes, sowie einer Prüfung,</v>
      </c>
      <c r="G215" s="1052" t="s">
        <v>48</v>
      </c>
      <c r="H215" s="286"/>
      <c r="I215" s="1021" t="str">
        <f t="shared" si="10"/>
        <v xml:space="preserve">Weg = B; Blatt = SBU </v>
      </c>
      <c r="J215" s="1040">
        <v>4</v>
      </c>
      <c r="K215" s="1041">
        <v>3</v>
      </c>
      <c r="L215" s="1042">
        <f t="shared" si="11"/>
        <v>44632</v>
      </c>
      <c r="M215" s="1043" t="s">
        <v>373</v>
      </c>
      <c r="N215" s="1044" t="s">
        <v>285</v>
      </c>
    </row>
    <row r="216" spans="1:14" ht="39" x14ac:dyDescent="0.25">
      <c r="A216" s="232" t="s">
        <v>133</v>
      </c>
      <c r="B216" s="215" t="str">
        <f t="shared" si="9"/>
        <v>Soziale Betreuung (Fachmodul)</v>
      </c>
      <c r="C216" s="216" t="str">
        <f>VLOOKUP(J216,Parameter!$B$12:$C$30,2)</f>
        <v>Auflagen</v>
      </c>
      <c r="D216" s="216" t="str">
        <f>VLOOKUP(J216,Parameter!$B$12:$F$30,4)</f>
        <v>B</v>
      </c>
      <c r="E216" s="217" t="str">
        <f>VLOOKUP(J216,Parameter!$B$12:$D$30,3)</f>
        <v>Nachweis des Inhaltes und des Abschlusses der Qualifizierung</v>
      </c>
      <c r="F216" s="217" t="str">
        <f>VLOOKUP(K216,Parameter!$B$31:$F$41,2)</f>
        <v>Sofern der im o.g. Curriculum beschriebene Mindestinhalt erfüllt wurde; ggf. mit der Auflage der Vermittlung der Spezifika des Landes-KatS und des DRK-Landesverbandes, sowie einer Prüfung,</v>
      </c>
      <c r="G216" s="1053" t="s">
        <v>54</v>
      </c>
      <c r="H216" s="286"/>
      <c r="I216" s="1021" t="str">
        <f t="shared" si="10"/>
        <v xml:space="preserve">Weg = B; Blatt = SozBt </v>
      </c>
      <c r="J216" s="1040">
        <v>4</v>
      </c>
      <c r="K216" s="1041">
        <v>3</v>
      </c>
      <c r="L216" s="1042">
        <f t="shared" si="11"/>
        <v>44632</v>
      </c>
      <c r="M216" s="1043" t="s">
        <v>376</v>
      </c>
      <c r="N216" s="1044" t="s">
        <v>285</v>
      </c>
    </row>
    <row r="217" spans="1:14" ht="39" x14ac:dyDescent="0.25">
      <c r="A217" s="232" t="s">
        <v>133</v>
      </c>
      <c r="B217" s="215" t="str">
        <f t="shared" si="9"/>
        <v>Soziale Betreuung (Fachmodul)</v>
      </c>
      <c r="C217" s="216" t="str">
        <f>VLOOKUP(J217,Parameter!$B$12:$C$30,2)</f>
        <v>Auflagen</v>
      </c>
      <c r="D217" s="216" t="str">
        <f>VLOOKUP(J217,Parameter!$B$12:$F$30,4)</f>
        <v>B</v>
      </c>
      <c r="E217" s="217" t="str">
        <f>VLOOKUP(J217,Parameter!$B$12:$D$30,3)</f>
        <v>Nachweis des Inhaltes und des Abschlusses der Qualifizierung</v>
      </c>
      <c r="F217" s="217" t="str">
        <f>VLOOKUP(K217,Parameter!$B$31:$F$41,2)</f>
        <v>Sofern der im o.g. Curriculum beschriebene Mindestinhalt erfüllt wurde; ggf. mit der Auflage der Vermittlung der Spezifika des Landes-KatS und des DRK-Landesverbandes, sowie einer Prüfung,</v>
      </c>
      <c r="G217" s="1053" t="s">
        <v>54</v>
      </c>
      <c r="H217" s="286"/>
      <c r="I217" s="1021" t="str">
        <f t="shared" si="10"/>
        <v xml:space="preserve">Weg = B; Blatt = SozBt </v>
      </c>
      <c r="J217" s="1040">
        <v>4</v>
      </c>
      <c r="K217" s="1041">
        <v>3</v>
      </c>
      <c r="L217" s="1042">
        <f t="shared" si="11"/>
        <v>44632</v>
      </c>
      <c r="M217" s="1043" t="s">
        <v>373</v>
      </c>
      <c r="N217" s="1044" t="s">
        <v>285</v>
      </c>
    </row>
    <row r="218" spans="1:14" ht="65" x14ac:dyDescent="0.25">
      <c r="A218" s="232" t="s">
        <v>362</v>
      </c>
      <c r="B218" s="215" t="str">
        <f t="shared" si="9"/>
        <v>Grundmodul Betreuungsdienst</v>
      </c>
      <c r="C218" s="216" t="str">
        <f>VLOOKUP(J218,Parameter!$B$12:$C$30,2)</f>
        <v>Auflagen</v>
      </c>
      <c r="D218" s="216" t="str">
        <f>VLOOKUP(J218,Parameter!$B$12:$F$30,4)</f>
        <v>B</v>
      </c>
      <c r="E218" s="217" t="str">
        <f>VLOOKUP(J218,Parameter!$B$12:$D$30,3)</f>
        <v>Nachweis des Inhaltes und des Abschlusses der Qualifizierung</v>
      </c>
      <c r="F218" s="217" t="str">
        <f>VLOOKUP(K218,Parameter!$B$31:$F$41,2)</f>
        <v>Sofern der im o.g. Curriculum beschriebene Mindestinhalt erfüllt wurde, mit der Auflage der Vermittlung der Spezifika des Landes-KatS und des DRK-Landesverbandes; sowie ggf. einer Prüfung.</v>
      </c>
      <c r="G218" s="300" t="s">
        <v>7</v>
      </c>
      <c r="H218" s="286"/>
      <c r="I218" s="1021" t="str">
        <f t="shared" si="10"/>
        <v xml:space="preserve">Weg = B; Blatt = BGM </v>
      </c>
      <c r="J218" s="1040">
        <v>4</v>
      </c>
      <c r="K218" s="1041">
        <v>4</v>
      </c>
      <c r="L218" s="1042">
        <f t="shared" si="11"/>
        <v>44632</v>
      </c>
      <c r="M218" s="1043" t="s">
        <v>376</v>
      </c>
      <c r="N218" s="1044" t="s">
        <v>285</v>
      </c>
    </row>
    <row r="219" spans="1:14" ht="65" x14ac:dyDescent="0.25">
      <c r="A219" s="232" t="s">
        <v>362</v>
      </c>
      <c r="B219" s="215" t="str">
        <f t="shared" si="9"/>
        <v>Grundmodul Betreuungsdienst</v>
      </c>
      <c r="C219" s="216" t="str">
        <f>VLOOKUP(J219,Parameter!$B$12:$C$30,2)</f>
        <v>Auflagen</v>
      </c>
      <c r="D219" s="216" t="str">
        <f>VLOOKUP(J219,Parameter!$B$12:$F$30,4)</f>
        <v>B</v>
      </c>
      <c r="E219" s="217" t="str">
        <f>VLOOKUP(J219,Parameter!$B$12:$D$30,3)</f>
        <v>Nachweis des Inhaltes und des Abschlusses der Qualifizierung</v>
      </c>
      <c r="F219" s="217" t="str">
        <f>VLOOKUP(K219,Parameter!$B$31:$F$41,2)</f>
        <v>Sofern der im o.g. Curriculum beschriebene Mindestinhalt erfüllt wurde, mit der Auflage der Vermittlung der Spezifika des Landes-KatS und des DRK-Landesverbandes; sowie ggf. einer Prüfung.</v>
      </c>
      <c r="G219" s="818" t="s">
        <v>7</v>
      </c>
      <c r="H219" s="286"/>
      <c r="I219" s="1021" t="str">
        <f t="shared" si="10"/>
        <v xml:space="preserve">Weg = B; Blatt = BGM </v>
      </c>
      <c r="J219" s="1040">
        <v>4</v>
      </c>
      <c r="K219" s="1041">
        <v>4</v>
      </c>
      <c r="L219" s="1042">
        <f t="shared" si="11"/>
        <v>44632</v>
      </c>
      <c r="M219" s="1043" t="s">
        <v>373</v>
      </c>
      <c r="N219" s="1044" t="s">
        <v>285</v>
      </c>
    </row>
    <row r="220" spans="1:14" ht="65" x14ac:dyDescent="0.25">
      <c r="A220" s="232" t="s">
        <v>362</v>
      </c>
      <c r="B220" s="215" t="str">
        <f t="shared" si="9"/>
        <v>Einsatzkräfte Grundausbildung - SAN</v>
      </c>
      <c r="C220" s="216" t="str">
        <f>VLOOKUP(J220,Parameter!$B$12:$C$30,2)</f>
        <v>Routine</v>
      </c>
      <c r="D220" s="216" t="str">
        <f>VLOOKUP(J220,Parameter!$B$12:$F$30,4)</f>
        <v>A</v>
      </c>
      <c r="E220" s="217" t="str">
        <f>VLOOKUP(J220,Parameter!$B$12:$D$30,3)</f>
        <v>Nachweis des Abschlusses der Qualifizierung</v>
      </c>
      <c r="F220" s="217" t="str">
        <f>VLOOKUP(K220,Parameter!$B$31:$F$41,2)</f>
        <v>Empfehlung: die nicht bekanntnen Inhalte (z. B. die Spezifika des Landes-KatS und des DRK-Landesverbandes) sind im Nachgang zur Anerkennung, aber vor einem Einsatz, zu vermitteln.</v>
      </c>
      <c r="G220" s="818" t="s">
        <v>16</v>
      </c>
      <c r="H220" s="286"/>
      <c r="I220" s="1021" t="str">
        <f t="shared" si="10"/>
        <v xml:space="preserve">Weg = A; Blatt = EGAS </v>
      </c>
      <c r="J220" s="1040">
        <v>1</v>
      </c>
      <c r="K220" s="1041">
        <v>1</v>
      </c>
      <c r="L220" s="1042">
        <f t="shared" si="11"/>
        <v>46095</v>
      </c>
      <c r="M220" s="1043" t="s">
        <v>376</v>
      </c>
      <c r="N220" s="1044" t="s">
        <v>285</v>
      </c>
    </row>
    <row r="221" spans="1:14" ht="65" x14ac:dyDescent="0.25">
      <c r="A221" s="232" t="s">
        <v>362</v>
      </c>
      <c r="B221" s="215" t="str">
        <f t="shared" si="9"/>
        <v>Grundlagen PSNV</v>
      </c>
      <c r="C221" s="216" t="str">
        <f>VLOOKUP(J221,Parameter!$B$12:$C$30,2)</f>
        <v>Routine</v>
      </c>
      <c r="D221" s="216" t="str">
        <f>VLOOKUP(J221,Parameter!$B$12:$F$30,4)</f>
        <v>A</v>
      </c>
      <c r="E221" s="217" t="str">
        <f>VLOOKUP(J221,Parameter!$B$12:$D$30,3)</f>
        <v>Nachweis des Abschlusses der Qualifizierung</v>
      </c>
      <c r="F221" s="217" t="str">
        <f>VLOOKUP(K221,Parameter!$B$31:$F$41,2)</f>
        <v>Die nicht bekannten Inhalte (z. B. die Spezifika des Landes-KatS und des DRK-Landesverbandes) sind im Nachgang zur Anerkennung, aber vor einem Einsatz, zu vermitteln.</v>
      </c>
      <c r="G221" s="818" t="s">
        <v>26</v>
      </c>
      <c r="H221" s="286"/>
      <c r="I221" s="1021" t="str">
        <f t="shared" si="10"/>
        <v xml:space="preserve">Weg = A; Blatt = GPSNV </v>
      </c>
      <c r="J221" s="1040">
        <v>1</v>
      </c>
      <c r="K221" s="1041">
        <v>2</v>
      </c>
      <c r="L221" s="1042">
        <f t="shared" si="11"/>
        <v>46095</v>
      </c>
      <c r="M221" s="1043" t="s">
        <v>376</v>
      </c>
      <c r="N221" s="1044" t="s">
        <v>285</v>
      </c>
    </row>
    <row r="222" spans="1:14" ht="65" x14ac:dyDescent="0.25">
      <c r="A222" s="232" t="s">
        <v>362</v>
      </c>
      <c r="B222" s="215" t="str">
        <f t="shared" si="9"/>
        <v>Modul Pflegeunterstützung</v>
      </c>
      <c r="C222" s="216" t="str">
        <f>VLOOKUP(J222,Parameter!$B$12:$C$30,2)</f>
        <v>Routine</v>
      </c>
      <c r="D222" s="216" t="str">
        <f>VLOOKUP(J222,Parameter!$B$12:$F$30,4)</f>
        <v>A</v>
      </c>
      <c r="E222" s="217" t="str">
        <f>VLOOKUP(J222,Parameter!$B$12:$D$30,3)</f>
        <v>Nachweis des Abschlusses der Qualifizierung</v>
      </c>
      <c r="F222" s="217" t="str">
        <f>VLOOKUP(K222,Parameter!$B$31:$F$41,2)</f>
        <v>Empfehlung: die nicht bekanntnen Inhalte (z. B. die Spezifika des Landes-KatS und des DRK-Landesverbandes) sind im Nachgang zur Anerkennung, aber vor einem Einsatz, zu vermitteln.</v>
      </c>
      <c r="G222" s="818" t="s">
        <v>37</v>
      </c>
      <c r="H222" s="286"/>
      <c r="I222" s="1021" t="str">
        <f t="shared" si="10"/>
        <v xml:space="preserve">Weg = A; Blatt = PflU </v>
      </c>
      <c r="J222" s="1040">
        <v>1</v>
      </c>
      <c r="K222" s="1041">
        <v>1</v>
      </c>
      <c r="L222" s="1042">
        <f t="shared" si="11"/>
        <v>45732</v>
      </c>
      <c r="M222" s="1043" t="s">
        <v>376</v>
      </c>
      <c r="N222" s="1044" t="s">
        <v>285</v>
      </c>
    </row>
    <row r="223" spans="1:14" ht="65" x14ac:dyDescent="0.25">
      <c r="A223" s="232" t="s">
        <v>362</v>
      </c>
      <c r="B223" s="215" t="str">
        <f t="shared" si="9"/>
        <v>PSNV für Zivilschutzkräfte</v>
      </c>
      <c r="C223" s="216" t="str">
        <f>VLOOKUP(J223,Parameter!$B$12:$C$30,2)</f>
        <v>Routine</v>
      </c>
      <c r="D223" s="216" t="str">
        <f>VLOOKUP(J223,Parameter!$B$12:$F$30,4)</f>
        <v>A</v>
      </c>
      <c r="E223" s="217" t="str">
        <f>VLOOKUP(J223,Parameter!$B$12:$D$30,3)</f>
        <v>Nachweis des Abschlusses der Qualifizierung</v>
      </c>
      <c r="F223" s="217" t="str">
        <f>VLOOKUP(K223,Parameter!$B$31:$F$41,2)</f>
        <v>Empfehlung: die nicht bekanntnen Inhalte (z. B. die Spezifika des Landes-KatS und des DRK-Landesverbandes) sind im Nachgang zur Anerkennung, aber vor einem Einsatz, zu vermitteln.</v>
      </c>
      <c r="G223" s="1053" t="s">
        <v>225</v>
      </c>
      <c r="H223" s="286"/>
      <c r="I223" s="1021" t="str">
        <f t="shared" si="10"/>
        <v xml:space="preserve">Weg = A; Blatt = PSNVZS </v>
      </c>
      <c r="J223" s="1040">
        <v>1</v>
      </c>
      <c r="K223" s="1041">
        <v>1</v>
      </c>
      <c r="L223" s="1042">
        <f t="shared" si="11"/>
        <v>46095</v>
      </c>
      <c r="M223" s="1043" t="s">
        <v>376</v>
      </c>
      <c r="N223" s="1044" t="s">
        <v>285</v>
      </c>
    </row>
    <row r="224" spans="1:14" ht="65" x14ac:dyDescent="0.25">
      <c r="A224" s="232" t="s">
        <v>362</v>
      </c>
      <c r="B224" s="215" t="str">
        <f t="shared" si="9"/>
        <v>Aufbaumodul Soziale Betreuung und Unterkunft</v>
      </c>
      <c r="C224" s="216" t="str">
        <f>VLOOKUP(J224,Parameter!$B$12:$C$30,2)</f>
        <v>Auflagen</v>
      </c>
      <c r="D224" s="216" t="str">
        <f>VLOOKUP(J224,Parameter!$B$12:$F$30,4)</f>
        <v>B</v>
      </c>
      <c r="E224" s="217" t="str">
        <f>VLOOKUP(J224,Parameter!$B$12:$D$30,3)</f>
        <v>Nachweis des Inhaltes und des Abschlusses der Qualifizierung</v>
      </c>
      <c r="F224" s="217" t="str">
        <f>VLOOKUP(K224,Parameter!$B$31:$F$41,2)</f>
        <v>Sofern der im o.g. Curriculum beschriebene Mindestinhalt erfüllt wurde; ggf. mit der Auflage der Vermittlung der Spezifika des Landes-KatS und des DRK-Landesverbandes, sowie einer Prüfung,</v>
      </c>
      <c r="G224" s="1053" t="s">
        <v>48</v>
      </c>
      <c r="H224" s="286"/>
      <c r="I224" s="1021" t="str">
        <f t="shared" si="10"/>
        <v xml:space="preserve">Weg = B; Blatt = SBU </v>
      </c>
      <c r="J224" s="1040">
        <v>4</v>
      </c>
      <c r="K224" s="1041">
        <v>3</v>
      </c>
      <c r="L224" s="1042">
        <f t="shared" si="11"/>
        <v>44632</v>
      </c>
      <c r="M224" s="1043" t="s">
        <v>376</v>
      </c>
      <c r="N224" s="1044" t="s">
        <v>285</v>
      </c>
    </row>
    <row r="225" spans="1:14" ht="65" x14ac:dyDescent="0.25">
      <c r="A225" s="232" t="s">
        <v>362</v>
      </c>
      <c r="B225" s="215" t="str">
        <f t="shared" si="9"/>
        <v>Aufbaumodul Soziale Betreuung und Unterkunft</v>
      </c>
      <c r="C225" s="216" t="str">
        <f>VLOOKUP(J225,Parameter!$B$12:$C$30,2)</f>
        <v>Auflagen</v>
      </c>
      <c r="D225" s="216" t="str">
        <f>VLOOKUP(J225,Parameter!$B$12:$F$30,4)</f>
        <v>B</v>
      </c>
      <c r="E225" s="217" t="str">
        <f>VLOOKUP(J225,Parameter!$B$12:$D$30,3)</f>
        <v>Nachweis des Inhaltes und des Abschlusses der Qualifizierung</v>
      </c>
      <c r="F225" s="217" t="str">
        <f>VLOOKUP(K225,Parameter!$B$31:$F$41,2)</f>
        <v>Sofern der im o.g. Curriculum beschriebene Mindestinhalt erfüllt wurde; ggf. mit der Auflage der Vermittlung der Spezifika des Landes-KatS und des DRK-Landesverbandes, sowie einer Prüfung,</v>
      </c>
      <c r="G225" s="1053" t="s">
        <v>48</v>
      </c>
      <c r="H225" s="286"/>
      <c r="I225" s="1021" t="str">
        <f t="shared" si="10"/>
        <v xml:space="preserve">Weg = B; Blatt = SBU </v>
      </c>
      <c r="J225" s="1040">
        <v>4</v>
      </c>
      <c r="K225" s="1041">
        <v>3</v>
      </c>
      <c r="L225" s="1042">
        <f t="shared" si="11"/>
        <v>44632</v>
      </c>
      <c r="M225" s="1043" t="s">
        <v>373</v>
      </c>
      <c r="N225" s="1044" t="s">
        <v>285</v>
      </c>
    </row>
    <row r="226" spans="1:14" ht="65" x14ac:dyDescent="0.25">
      <c r="A226" s="232" t="s">
        <v>362</v>
      </c>
      <c r="B226" s="215" t="str">
        <f t="shared" si="9"/>
        <v>Sanitätslehrgang</v>
      </c>
      <c r="C226" s="216" t="str">
        <f>VLOOKUP(J226,Parameter!$B$12:$C$30,2)</f>
        <v>Standart</v>
      </c>
      <c r="D226" s="216" t="str">
        <f>VLOOKUP(J226,Parameter!$B$12:$F$30,4)</f>
        <v>A</v>
      </c>
      <c r="E226" s="217" t="str">
        <f>VLOOKUP(J226,Parameter!$B$12:$D$30,3)</f>
        <v>Nachweis des Inhaltes und des Abschlusses der Qualifizierung</v>
      </c>
      <c r="F226" s="217" t="str">
        <f>VLOOKUP(K226,Parameter!$B$31:$F$41,2)</f>
        <v>Die nicht bekannten Inhalte (z. B. die Spezifika des Landes-KatS und des DRK-Landesverbandes) sind im Nachgang zur Anerkennung, aber vor einem Einsatz, zu vermitteln.</v>
      </c>
      <c r="G226" s="1053" t="s">
        <v>50</v>
      </c>
      <c r="H226" s="286"/>
      <c r="I226" s="1021" t="str">
        <f t="shared" si="10"/>
        <v xml:space="preserve">Weg = A; Blatt = SLG </v>
      </c>
      <c r="J226" s="1040">
        <v>3</v>
      </c>
      <c r="K226" s="1041">
        <v>2</v>
      </c>
      <c r="L226" s="1042">
        <f t="shared" si="11"/>
        <v>46095</v>
      </c>
      <c r="M226" s="1043" t="s">
        <v>376</v>
      </c>
      <c r="N226" s="1044" t="s">
        <v>285</v>
      </c>
    </row>
    <row r="227" spans="1:14" ht="65" x14ac:dyDescent="0.25">
      <c r="A227" s="232" t="s">
        <v>362</v>
      </c>
      <c r="B227" s="215" t="str">
        <f t="shared" si="9"/>
        <v>Soziale Betreuung (Fachmodul)</v>
      </c>
      <c r="C227" s="216" t="str">
        <f>VLOOKUP(J227,Parameter!$B$12:$C$30,2)</f>
        <v>Auflagen</v>
      </c>
      <c r="D227" s="216" t="str">
        <f>VLOOKUP(J227,Parameter!$B$12:$F$30,4)</f>
        <v>B</v>
      </c>
      <c r="E227" s="217" t="str">
        <f>VLOOKUP(J227,Parameter!$B$12:$D$30,3)</f>
        <v>Nachweis des Inhaltes und des Abschlusses der Qualifizierung</v>
      </c>
      <c r="F227" s="217" t="str">
        <f>VLOOKUP(K227,Parameter!$B$31:$F$41,2)</f>
        <v>Sofern der im o.g. Curriculum beschriebene Mindestinhalt erfüllt wurde; ggf. mit der Auflage der Vermittlung der Spezifika des Landes-KatS und des DRK-Landesverbandes, sowie einer Prüfung,</v>
      </c>
      <c r="G227" s="1053" t="s">
        <v>54</v>
      </c>
      <c r="H227" s="286"/>
      <c r="I227" s="1021" t="str">
        <f t="shared" si="10"/>
        <v xml:space="preserve">Weg = B; Blatt = SozBt </v>
      </c>
      <c r="J227" s="1040">
        <v>4</v>
      </c>
      <c r="K227" s="1041">
        <v>3</v>
      </c>
      <c r="L227" s="1042">
        <f t="shared" si="11"/>
        <v>44632</v>
      </c>
      <c r="M227" s="1043" t="s">
        <v>376</v>
      </c>
      <c r="N227" s="1044" t="s">
        <v>285</v>
      </c>
    </row>
    <row r="228" spans="1:14" ht="65" x14ac:dyDescent="0.25">
      <c r="A228" s="232" t="s">
        <v>362</v>
      </c>
      <c r="B228" s="215" t="str">
        <f t="shared" si="9"/>
        <v>Soziale Betreuung (Fachmodul)</v>
      </c>
      <c r="C228" s="216" t="str">
        <f>VLOOKUP(J228,Parameter!$B$12:$C$30,2)</f>
        <v>Auflagen</v>
      </c>
      <c r="D228" s="216" t="str">
        <f>VLOOKUP(J228,Parameter!$B$12:$F$30,4)</f>
        <v>B</v>
      </c>
      <c r="E228" s="217" t="str">
        <f>VLOOKUP(J228,Parameter!$B$12:$D$30,3)</f>
        <v>Nachweis des Inhaltes und des Abschlusses der Qualifizierung</v>
      </c>
      <c r="F228" s="217" t="str">
        <f>VLOOKUP(K228,Parameter!$B$31:$F$41,2)</f>
        <v>Sofern der im o.g. Curriculum beschriebene Mindestinhalt erfüllt wurde; ggf. mit der Auflage der Vermittlung der Spezifika des Landes-KatS und des DRK-Landesverbandes, sowie einer Prüfung,</v>
      </c>
      <c r="G228" s="1052" t="s">
        <v>54</v>
      </c>
      <c r="H228" s="286"/>
      <c r="I228" s="1021" t="str">
        <f t="shared" si="10"/>
        <v xml:space="preserve">Weg = B; Blatt = SozBt </v>
      </c>
      <c r="J228" s="1040">
        <v>4</v>
      </c>
      <c r="K228" s="1041">
        <v>3</v>
      </c>
      <c r="L228" s="1042">
        <f t="shared" si="11"/>
        <v>44632</v>
      </c>
      <c r="M228" s="1043" t="s">
        <v>373</v>
      </c>
      <c r="N228" s="1044" t="s">
        <v>285</v>
      </c>
    </row>
    <row r="229" spans="1:14" ht="39" x14ac:dyDescent="0.25">
      <c r="A229" s="260" t="s">
        <v>374</v>
      </c>
      <c r="B229" s="215" t="str">
        <f t="shared" si="9"/>
        <v>Grundmodul Betreuungsdienst</v>
      </c>
      <c r="C229" s="216" t="str">
        <f>VLOOKUP(J229,Parameter!$B$12:$C$30,2)</f>
        <v>Auflagen</v>
      </c>
      <c r="D229" s="216" t="str">
        <f>VLOOKUP(J229,Parameter!$B$12:$F$30,4)</f>
        <v>B</v>
      </c>
      <c r="E229" s="217" t="str">
        <f>VLOOKUP(J229,Parameter!$B$12:$D$30,3)</f>
        <v>Nachweis des Inhaltes und des Abschlusses der Qualifizierung</v>
      </c>
      <c r="F229" s="217" t="str">
        <f>VLOOKUP(K229,Parameter!$B$31:$F$41,2)</f>
        <v>Sofern der im o.g. Curriculum beschriebene Mindestinhalt erfüllt wurde, mit der Auflage der Vermittlung der Spezifika des Landes-KatS und des DRK-Landesverbandes; sowie ggf. einer Prüfung.</v>
      </c>
      <c r="G229" s="818" t="s">
        <v>7</v>
      </c>
      <c r="H229" s="286"/>
      <c r="I229" s="1021" t="str">
        <f t="shared" si="10"/>
        <v xml:space="preserve">Weg = B; Blatt = BGM </v>
      </c>
      <c r="J229" s="1040">
        <v>4</v>
      </c>
      <c r="K229" s="1041">
        <v>4</v>
      </c>
      <c r="L229" s="1042">
        <f t="shared" si="11"/>
        <v>44632</v>
      </c>
      <c r="M229" s="1043"/>
      <c r="N229" s="1044" t="s">
        <v>285</v>
      </c>
    </row>
    <row r="230" spans="1:14" ht="39" x14ac:dyDescent="0.25">
      <c r="A230" s="260" t="s">
        <v>374</v>
      </c>
      <c r="B230" s="215" t="str">
        <f t="shared" si="9"/>
        <v>Aufbaumodul Soziale Betreuung und Unterkunft</v>
      </c>
      <c r="C230" s="216" t="str">
        <f>VLOOKUP(J230,Parameter!$B$12:$C$30,2)</f>
        <v>Auflagen</v>
      </c>
      <c r="D230" s="216" t="str">
        <f>VLOOKUP(J230,Parameter!$B$12:$F$30,4)</f>
        <v>B</v>
      </c>
      <c r="E230" s="217" t="str">
        <f>VLOOKUP(J230,Parameter!$B$12:$D$30,3)</f>
        <v>Nachweis des Inhaltes und des Abschlusses der Qualifizierung</v>
      </c>
      <c r="F230" s="217" t="str">
        <f>VLOOKUP(K230,Parameter!$B$31:$F$41,2)</f>
        <v>Sofern der im o.g. Curriculum beschriebene Mindestinhalt erfüllt wurde; ggf. mit der Auflage der Vermittlung der Spezifika des Landes-KatS und des DRK-Landesverbandes, sowie einer Prüfung,</v>
      </c>
      <c r="G230" s="1052" t="s">
        <v>48</v>
      </c>
      <c r="H230" s="286"/>
      <c r="I230" s="1021" t="str">
        <f t="shared" si="10"/>
        <v xml:space="preserve">Weg = B; Blatt = SBU </v>
      </c>
      <c r="J230" s="1040">
        <v>4</v>
      </c>
      <c r="K230" s="1041">
        <v>3</v>
      </c>
      <c r="L230" s="1042">
        <f t="shared" si="11"/>
        <v>44632</v>
      </c>
      <c r="M230" s="1043"/>
      <c r="N230" s="1044" t="s">
        <v>285</v>
      </c>
    </row>
    <row r="231" spans="1:14" ht="39" x14ac:dyDescent="0.25">
      <c r="A231" s="260" t="s">
        <v>374</v>
      </c>
      <c r="B231" s="215" t="str">
        <f t="shared" si="9"/>
        <v>Soziale Betreuung (Fachmodul)</v>
      </c>
      <c r="C231" s="216" t="str">
        <f>VLOOKUP(J231,Parameter!$B$12:$C$30,2)</f>
        <v>Auflagen</v>
      </c>
      <c r="D231" s="216" t="str">
        <f>VLOOKUP(J231,Parameter!$B$12:$F$30,4)</f>
        <v>B</v>
      </c>
      <c r="E231" s="217" t="str">
        <f>VLOOKUP(J231,Parameter!$B$12:$D$30,3)</f>
        <v>Nachweis des Inhaltes und des Abschlusses der Qualifizierung</v>
      </c>
      <c r="F231" s="217" t="str">
        <f>VLOOKUP(K231,Parameter!$B$31:$F$41,2)</f>
        <v>Sofern der im o.g. Curriculum beschriebene Mindestinhalt erfüllt wurde; ggf. mit der Auflage der Vermittlung der Spezifika des Landes-KatS und des DRK-Landesverbandes, sowie einer Prüfung,</v>
      </c>
      <c r="G231" s="1052" t="s">
        <v>54</v>
      </c>
      <c r="H231" s="286"/>
      <c r="I231" s="1021" t="str">
        <f t="shared" si="10"/>
        <v xml:space="preserve">Weg = B; Blatt = SozBt </v>
      </c>
      <c r="J231" s="1040">
        <v>4</v>
      </c>
      <c r="K231" s="1041">
        <v>3</v>
      </c>
      <c r="L231" s="1042">
        <f t="shared" si="11"/>
        <v>44632</v>
      </c>
      <c r="M231" s="1043"/>
      <c r="N231" s="1044" t="s">
        <v>285</v>
      </c>
    </row>
    <row r="232" spans="1:14" ht="39" x14ac:dyDescent="0.25">
      <c r="A232" s="232" t="s">
        <v>375</v>
      </c>
      <c r="B232" s="215" t="str">
        <f t="shared" si="9"/>
        <v>Selbst- und Stressmanagement</v>
      </c>
      <c r="C232" s="216" t="str">
        <f>VLOOKUP(J232,Parameter!$B$12:$C$30,2)</f>
        <v>Auflagen</v>
      </c>
      <c r="D232" s="216" t="str">
        <f>VLOOKUP(J232,Parameter!$B$12:$F$30,4)</f>
        <v>B</v>
      </c>
      <c r="E232" s="217" t="str">
        <f>VLOOKUP(J232,Parameter!$B$12:$D$30,3)</f>
        <v>Nachweis des Inhaltes und des Abschlusses der Qualifizierung</v>
      </c>
      <c r="F232" s="217" t="str">
        <f>VLOOKUP(K232,Parameter!$B$31:$F$41,2)</f>
        <v>Die nicht bekannten Inhalte (z. B. die Spezifika des Landes-KatS und des DRK-Landesverbandes) sind im Nachgang zur Anerkennung, aber vor einem Einsatz, zu vermitteln.</v>
      </c>
      <c r="G232" s="1052" t="s">
        <v>56</v>
      </c>
      <c r="H232" s="286"/>
      <c r="I232" s="1021" t="str">
        <f t="shared" si="10"/>
        <v xml:space="preserve">Weg = B; Blatt = SuSM </v>
      </c>
      <c r="J232" s="1040">
        <v>4</v>
      </c>
      <c r="K232" s="1041">
        <v>2</v>
      </c>
      <c r="L232" s="1042">
        <f t="shared" si="11"/>
        <v>44632</v>
      </c>
      <c r="M232" s="1043"/>
      <c r="N232" s="1044" t="s">
        <v>285</v>
      </c>
    </row>
    <row r="233" spans="1:14" ht="52" x14ac:dyDescent="0.25">
      <c r="A233" s="232" t="s">
        <v>198</v>
      </c>
      <c r="B233" s="215" t="str">
        <f t="shared" si="9"/>
        <v>Gruppenführer*in</v>
      </c>
      <c r="C233" s="216" t="str">
        <f>VLOOKUP(J233,Parameter!$B$12:$C$30,2)</f>
        <v>Auflagen</v>
      </c>
      <c r="D233" s="216" t="str">
        <f>VLOOKUP(J233,Parameter!$B$12:$F$30,4)</f>
        <v>B</v>
      </c>
      <c r="E233" s="217" t="str">
        <f>VLOOKUP(J233,Parameter!$B$12:$D$30,3)</f>
        <v>Nachweis des Abschlusses der Qualifizierung und praktischen Tätigkeit</v>
      </c>
      <c r="F233" s="217" t="str">
        <f>VLOOKUP(K233,Parameter!$B$31:$F$41,2)</f>
        <v>Die nicht bekannten Inhalte (z. B. die Spezifika des Landes-KatS und des DRK-Landesverbandes) sind im Nachgang zur Anerkennung, aber vor einem Einsatz, zu vermitteln.</v>
      </c>
      <c r="G233" s="818" t="s">
        <v>24</v>
      </c>
      <c r="H233" s="286"/>
      <c r="I233" s="1021" t="str">
        <f t="shared" si="10"/>
        <v xml:space="preserve">Weg = B; Blatt = GFü </v>
      </c>
      <c r="J233" s="1040">
        <v>10</v>
      </c>
      <c r="K233" s="1041">
        <v>2</v>
      </c>
      <c r="L233" s="1042">
        <f t="shared" si="11"/>
        <v>46095</v>
      </c>
      <c r="M233" s="1043"/>
      <c r="N233" s="1044" t="s">
        <v>285</v>
      </c>
    </row>
    <row r="234" spans="1:14" ht="52" x14ac:dyDescent="0.25">
      <c r="A234" s="232" t="s">
        <v>198</v>
      </c>
      <c r="B234" s="215" t="str">
        <f t="shared" si="9"/>
        <v>Teamentwicklung und Konfliktmanagement</v>
      </c>
      <c r="C234" s="216" t="str">
        <f>VLOOKUP(J234,Parameter!$B$12:$C$30,2)</f>
        <v>Auflagen</v>
      </c>
      <c r="D234" s="216" t="str">
        <f>VLOOKUP(J234,Parameter!$B$12:$F$30,4)</f>
        <v>B</v>
      </c>
      <c r="E234" s="217" t="str">
        <f>VLOOKUP(J234,Parameter!$B$12:$D$30,3)</f>
        <v>Nachweis des Abschlusses der Qualifizierung und praktischen Tätigkeit</v>
      </c>
      <c r="F234" s="217" t="str">
        <f>VLOOKUP(K234,Parameter!$B$31:$F$41,2)</f>
        <v>Die nicht bekannten Inhalte (z. B. die Spezifika des Landes-KatS und des DRK-Landesverbandes) sind im Nachgang zur Anerkennung, aber vor einem Einsatz, zu vermitteln.</v>
      </c>
      <c r="G234" s="1053" t="s">
        <v>60</v>
      </c>
      <c r="H234" s="286"/>
      <c r="I234" s="1021" t="str">
        <f t="shared" si="10"/>
        <v xml:space="preserve">Weg = B; Blatt = TEuKM </v>
      </c>
      <c r="J234" s="1040">
        <v>10</v>
      </c>
      <c r="K234" s="1041">
        <v>2</v>
      </c>
      <c r="L234" s="1042">
        <f t="shared" si="11"/>
        <v>44632</v>
      </c>
      <c r="M234" s="1043"/>
      <c r="N234" s="1044" t="s">
        <v>285</v>
      </c>
    </row>
    <row r="235" spans="1:14" ht="52" x14ac:dyDescent="0.25">
      <c r="A235" s="232" t="s">
        <v>198</v>
      </c>
      <c r="B235" s="215" t="str">
        <f t="shared" si="9"/>
        <v>Verbandführer*in</v>
      </c>
      <c r="C235" s="216" t="str">
        <f>VLOOKUP(J235,Parameter!$B$12:$C$30,2)</f>
        <v>Auflagen</v>
      </c>
      <c r="D235" s="216" t="str">
        <f>VLOOKUP(J235,Parameter!$B$12:$F$30,4)</f>
        <v>B</v>
      </c>
      <c r="E235" s="217" t="str">
        <f>VLOOKUP(J235,Parameter!$B$12:$D$30,3)</f>
        <v>Nachweis des Abschlusses der Qualifizierung und praktischen Tätigkeit</v>
      </c>
      <c r="F235" s="217" t="str">
        <f>VLOOKUP(K235,Parameter!$B$31:$F$41,2)</f>
        <v>Die nicht bekannten Inhalte (z. B. die Spezifika des Landes-KatS und des DRK-Landesverbandes) sind im Nachgang zur Anerkennung, aber vor einem Einsatz, zu vermitteln.</v>
      </c>
      <c r="G235" s="1052" t="s">
        <v>65</v>
      </c>
      <c r="H235" s="286"/>
      <c r="I235" s="1021" t="str">
        <f t="shared" si="10"/>
        <v xml:space="preserve">Weg = B; Blatt = VFü </v>
      </c>
      <c r="J235" s="1040">
        <v>10</v>
      </c>
      <c r="K235" s="1041">
        <v>2</v>
      </c>
      <c r="L235" s="1042">
        <f t="shared" si="11"/>
        <v>46095</v>
      </c>
      <c r="M235" s="1043"/>
      <c r="N235" s="1044" t="s">
        <v>285</v>
      </c>
    </row>
    <row r="236" spans="1:14" ht="52" x14ac:dyDescent="0.25">
      <c r="A236" s="232" t="s">
        <v>198</v>
      </c>
      <c r="B236" s="215" t="str">
        <f t="shared" si="9"/>
        <v>Zugführer*in</v>
      </c>
      <c r="C236" s="216" t="str">
        <f>VLOOKUP(J236,Parameter!$B$12:$C$30,2)</f>
        <v>Auflagen</v>
      </c>
      <c r="D236" s="216" t="str">
        <f>VLOOKUP(J236,Parameter!$B$12:$F$30,4)</f>
        <v>B</v>
      </c>
      <c r="E236" s="217" t="str">
        <f>VLOOKUP(J236,Parameter!$B$12:$D$30,3)</f>
        <v>Nachweis des Abschlusses der Qualifizierung und praktischen Tätigkeit</v>
      </c>
      <c r="F236" s="217" t="str">
        <f>VLOOKUP(K236,Parameter!$B$31:$F$41,2)</f>
        <v>Die nicht bekannten Inhalte (z. B. die Spezifika des Landes-KatS und des DRK-Landesverbandes) sind im Nachgang zur Anerkennung, aber vor einem Einsatz, zu vermitteln.</v>
      </c>
      <c r="G236" s="1052" t="s">
        <v>69</v>
      </c>
      <c r="H236" s="286"/>
      <c r="I236" s="1021" t="str">
        <f t="shared" si="10"/>
        <v xml:space="preserve">Weg = B; Blatt = ZFü </v>
      </c>
      <c r="J236" s="1040">
        <v>10</v>
      </c>
      <c r="K236" s="1041">
        <v>2</v>
      </c>
      <c r="L236" s="1042">
        <f t="shared" si="11"/>
        <v>46095</v>
      </c>
      <c r="M236" s="1043"/>
      <c r="N236" s="1044" t="s">
        <v>285</v>
      </c>
    </row>
    <row r="237" spans="1:14" ht="39" x14ac:dyDescent="0.25">
      <c r="A237" s="232" t="s">
        <v>134</v>
      </c>
      <c r="B237" s="215" t="str">
        <f t="shared" si="9"/>
        <v>Grundmodul Betreuungsdienst</v>
      </c>
      <c r="C237" s="216" t="str">
        <f>VLOOKUP(J237,Parameter!$B$12:$C$30,2)</f>
        <v>Auflagen</v>
      </c>
      <c r="D237" s="216" t="str">
        <f>VLOOKUP(J237,Parameter!$B$12:$F$30,4)</f>
        <v>B</v>
      </c>
      <c r="E237" s="217" t="str">
        <f>VLOOKUP(J237,Parameter!$B$12:$D$30,3)</f>
        <v>Nachweis des Inhaltes und des Abschlusses der Qualifizierung</v>
      </c>
      <c r="F237" s="217" t="str">
        <f>VLOOKUP(K237,Parameter!$B$31:$F$41,2)</f>
        <v>Sofern der im o.g. Curriculum beschriebene Mindestinhalt erfüllt wurde, mit der Auflage der Vermittlung der Spezifika des Landes-KatS und des DRK-Landesverbandes; sowie ggf. einer Prüfung.</v>
      </c>
      <c r="G237" s="818" t="s">
        <v>7</v>
      </c>
      <c r="H237" s="286"/>
      <c r="I237" s="1021" t="str">
        <f t="shared" si="10"/>
        <v xml:space="preserve">Weg = B; Blatt = BGM </v>
      </c>
      <c r="J237" s="1040">
        <v>4</v>
      </c>
      <c r="K237" s="1041">
        <v>4</v>
      </c>
      <c r="L237" s="1042">
        <f t="shared" si="11"/>
        <v>44632</v>
      </c>
      <c r="M237" s="1043" t="s">
        <v>376</v>
      </c>
      <c r="N237" s="1044" t="s">
        <v>285</v>
      </c>
    </row>
    <row r="238" spans="1:14" ht="39" x14ac:dyDescent="0.25">
      <c r="A238" s="232" t="s">
        <v>134</v>
      </c>
      <c r="B238" s="215" t="str">
        <f t="shared" si="9"/>
        <v>Erwachsenengerechte Unterrichts Gestaltung</v>
      </c>
      <c r="C238" s="216" t="str">
        <f>VLOOKUP(J238,Parameter!$B$12:$C$30,2)</f>
        <v>Standart</v>
      </c>
      <c r="D238" s="216" t="str">
        <f>VLOOKUP(J238,Parameter!$B$12:$F$30,4)</f>
        <v>A</v>
      </c>
      <c r="E238" s="217" t="str">
        <f>VLOOKUP(J238,Parameter!$B$12:$D$30,3)</f>
        <v>Nachweis des Inhaltes und des Abschlusses der Qualifizierung</v>
      </c>
      <c r="F238" s="217" t="str">
        <f>VLOOKUP(K238,Parameter!$B$31:$F$41,2)</f>
        <v>Empfehlung: die nicht bekanntnen Inhalte (z. B. die Spezifika des Landes-KatS und des DRK-Landesverbandes) sind im Nachgang zur Anerkennung, aber vor einem Einsatz, zu vermitteln.</v>
      </c>
      <c r="G238" s="300" t="s">
        <v>20</v>
      </c>
      <c r="H238" s="286"/>
      <c r="I238" s="1021" t="str">
        <f t="shared" si="10"/>
        <v xml:space="preserve">Weg = A; Blatt = EgUG </v>
      </c>
      <c r="J238" s="1040">
        <v>3</v>
      </c>
      <c r="K238" s="1041">
        <v>1</v>
      </c>
      <c r="L238" s="1042">
        <f t="shared" si="11"/>
        <v>46095</v>
      </c>
      <c r="M238" s="1043" t="s">
        <v>376</v>
      </c>
      <c r="N238" s="1044" t="s">
        <v>285</v>
      </c>
    </row>
    <row r="239" spans="1:14" ht="39" x14ac:dyDescent="0.25">
      <c r="A239" s="232" t="s">
        <v>134</v>
      </c>
      <c r="B239" s="215" t="str">
        <f t="shared" si="9"/>
        <v>Aufbaumodul Soziale Betreuung und Unterkunft</v>
      </c>
      <c r="C239" s="216" t="str">
        <f>VLOOKUP(J239,Parameter!$B$12:$C$30,2)</f>
        <v>Auflagen</v>
      </c>
      <c r="D239" s="216" t="str">
        <f>VLOOKUP(J239,Parameter!$B$12:$F$30,4)</f>
        <v>B</v>
      </c>
      <c r="E239" s="217" t="str">
        <f>VLOOKUP(J239,Parameter!$B$12:$D$30,3)</f>
        <v>Nachweis des Inhaltes und des Abschlusses der Qualifizierung</v>
      </c>
      <c r="F239" s="217" t="str">
        <f>VLOOKUP(K239,Parameter!$B$31:$F$41,2)</f>
        <v>Sofern der im o.g. Curriculum beschriebene Mindestinhalt erfüllt wurde; ggf. mit der Auflage der Vermittlung der Spezifika des Landes-KatS und des DRK-Landesverbandes, sowie einer Prüfung,</v>
      </c>
      <c r="G239" s="1052" t="s">
        <v>48</v>
      </c>
      <c r="H239" s="286"/>
      <c r="I239" s="1021" t="str">
        <f t="shared" si="10"/>
        <v xml:space="preserve">Weg = B; Blatt = SBU </v>
      </c>
      <c r="J239" s="1040">
        <v>4</v>
      </c>
      <c r="K239" s="1041">
        <v>3</v>
      </c>
      <c r="L239" s="1042">
        <f t="shared" si="11"/>
        <v>44632</v>
      </c>
      <c r="M239" s="1043" t="s">
        <v>376</v>
      </c>
      <c r="N239" s="1044" t="s">
        <v>285</v>
      </c>
    </row>
    <row r="240" spans="1:14" ht="39" x14ac:dyDescent="0.25">
      <c r="A240" s="232" t="s">
        <v>134</v>
      </c>
      <c r="B240" s="215" t="str">
        <f t="shared" si="9"/>
        <v>Soziale Betreuung (Fachmodul)</v>
      </c>
      <c r="C240" s="216" t="str">
        <f>VLOOKUP(J240,Parameter!$B$12:$C$30,2)</f>
        <v>Auflagen</v>
      </c>
      <c r="D240" s="216" t="str">
        <f>VLOOKUP(J240,Parameter!$B$12:$F$30,4)</f>
        <v>B</v>
      </c>
      <c r="E240" s="217" t="str">
        <f>VLOOKUP(J240,Parameter!$B$12:$D$30,3)</f>
        <v>Nachweis des Inhaltes und des Abschlusses der Qualifizierung</v>
      </c>
      <c r="F240" s="217" t="str">
        <f>VLOOKUP(K240,Parameter!$B$31:$F$41,2)</f>
        <v>Sofern der im o.g. Curriculum beschriebene Mindestinhalt erfüllt wurde; ggf. mit der Auflage der Vermittlung der Spezifika des Landes-KatS und des DRK-Landesverbandes, sowie einer Prüfung,</v>
      </c>
      <c r="G240" s="1052" t="s">
        <v>54</v>
      </c>
      <c r="H240" s="286"/>
      <c r="I240" s="1021" t="str">
        <f t="shared" si="10"/>
        <v xml:space="preserve">Weg = B; Blatt = SozBt </v>
      </c>
      <c r="J240" s="1040">
        <v>4</v>
      </c>
      <c r="K240" s="1041">
        <v>3</v>
      </c>
      <c r="L240" s="1042">
        <f t="shared" si="11"/>
        <v>44632</v>
      </c>
      <c r="M240" s="1043" t="s">
        <v>376</v>
      </c>
      <c r="N240" s="1044" t="s">
        <v>285</v>
      </c>
    </row>
    <row r="241" spans="1:14" ht="39" x14ac:dyDescent="0.25">
      <c r="A241" s="232" t="s">
        <v>135</v>
      </c>
      <c r="B241" s="215" t="str">
        <f t="shared" si="9"/>
        <v>PSNV für Einsatzkräfte</v>
      </c>
      <c r="C241" s="216" t="str">
        <f>VLOOKUP(J241,Parameter!$B$12:$C$30,2)</f>
        <v>Auflagen</v>
      </c>
      <c r="D241" s="216" t="str">
        <f>VLOOKUP(J241,Parameter!$B$12:$F$30,4)</f>
        <v>B</v>
      </c>
      <c r="E241" s="217" t="str">
        <f>VLOOKUP(J241,Parameter!$B$12:$D$30,3)</f>
        <v>Nachweis des Inhaltes und des Abschlusses der Qualifizierung</v>
      </c>
      <c r="F241" s="217" t="str">
        <f>VLOOKUP(K241,Parameter!$B$31:$F$41,2)</f>
        <v>Die nicht bekannten Inhalte (z. B. die Spezifika des Landes-KatS und des DRK-Landesverbandes) sind im Nachgang zur Anerkennung, aber vor einem Einsatz, zu vermitteln.</v>
      </c>
      <c r="G241" s="1052" t="s">
        <v>43</v>
      </c>
      <c r="H241" s="286"/>
      <c r="I241" s="1021" t="str">
        <f t="shared" si="10"/>
        <v xml:space="preserve">Weg = B; Blatt = PSNVE </v>
      </c>
      <c r="J241" s="1040">
        <v>4</v>
      </c>
      <c r="K241" s="1041">
        <v>2</v>
      </c>
      <c r="L241" s="1042">
        <f t="shared" si="11"/>
        <v>45732</v>
      </c>
      <c r="M241" s="1043"/>
      <c r="N241" s="1044" t="s">
        <v>285</v>
      </c>
    </row>
    <row r="242" spans="1:14" ht="39" x14ac:dyDescent="0.25">
      <c r="A242" s="232" t="s">
        <v>136</v>
      </c>
      <c r="B242" s="215" t="str">
        <f t="shared" si="9"/>
        <v>Grundmodul Betreuungsdienst</v>
      </c>
      <c r="C242" s="216" t="str">
        <f>VLOOKUP(J242,Parameter!$B$12:$C$30,2)</f>
        <v>Auflagen</v>
      </c>
      <c r="D242" s="216" t="str">
        <f>VLOOKUP(J242,Parameter!$B$12:$F$30,4)</f>
        <v>B</v>
      </c>
      <c r="E242" s="217" t="str">
        <f>VLOOKUP(J242,Parameter!$B$12:$D$30,3)</f>
        <v>Nachweis des Inhaltes und des Abschlusses der Qualifizierung</v>
      </c>
      <c r="F242" s="217" t="str">
        <f>VLOOKUP(K242,Parameter!$B$31:$F$41,2)</f>
        <v>Sofern der im o.g. Curriculum beschriebene Mindestinhalt erfüllt wurde, mit der Auflage der Vermittlung der Spezifika des Landes-KatS und des DRK-Landesverbandes; sowie ggf. einer Prüfung.</v>
      </c>
      <c r="G242" s="300" t="s">
        <v>7</v>
      </c>
      <c r="H242" s="286"/>
      <c r="I242" s="1021" t="str">
        <f t="shared" si="10"/>
        <v xml:space="preserve">Weg = B; Blatt = BGM </v>
      </c>
      <c r="J242" s="1040">
        <v>4</v>
      </c>
      <c r="K242" s="1041">
        <v>4</v>
      </c>
      <c r="L242" s="1042">
        <f t="shared" si="11"/>
        <v>44632</v>
      </c>
      <c r="M242" s="1043" t="s">
        <v>390</v>
      </c>
      <c r="N242" s="1044" t="s">
        <v>285</v>
      </c>
    </row>
    <row r="243" spans="1:14" ht="39" x14ac:dyDescent="0.25">
      <c r="A243" s="232" t="s">
        <v>136</v>
      </c>
      <c r="B243" s="215" t="str">
        <f t="shared" si="9"/>
        <v>Grundlagen PSNV</v>
      </c>
      <c r="C243" s="216" t="str">
        <f>VLOOKUP(J243,Parameter!$B$12:$C$30,2)</f>
        <v>Routine</v>
      </c>
      <c r="D243" s="216" t="str">
        <f>VLOOKUP(J243,Parameter!$B$12:$F$30,4)</f>
        <v>A</v>
      </c>
      <c r="E243" s="217" t="str">
        <f>VLOOKUP(J243,Parameter!$B$12:$D$30,3)</f>
        <v>Nachweis des Abschlusses der Qualifizierung</v>
      </c>
      <c r="F243" s="217" t="str">
        <f>VLOOKUP(K243,Parameter!$B$31:$F$41,2)</f>
        <v>Empfehlung: die nicht bekanntnen Inhalte (z. B. die Spezifika des Landes-KatS und des DRK-Landesverbandes) sind im Nachgang zur Anerkennung, aber vor einem Einsatz, zu vermitteln.</v>
      </c>
      <c r="G243" s="300" t="s">
        <v>26</v>
      </c>
      <c r="H243" s="286"/>
      <c r="I243" s="1021" t="str">
        <f t="shared" si="10"/>
        <v xml:space="preserve">Weg = A; Blatt = GPSNV </v>
      </c>
      <c r="J243" s="1040">
        <v>1</v>
      </c>
      <c r="K243" s="1041">
        <v>1</v>
      </c>
      <c r="L243" s="1042">
        <f t="shared" si="11"/>
        <v>46095</v>
      </c>
      <c r="M243" s="1043"/>
      <c r="N243" s="1044" t="s">
        <v>285</v>
      </c>
    </row>
    <row r="244" spans="1:14" ht="39" x14ac:dyDescent="0.25">
      <c r="A244" s="232" t="s">
        <v>136</v>
      </c>
      <c r="B244" s="215" t="str">
        <f t="shared" si="9"/>
        <v>PSNV für Zivilschutzkräfte</v>
      </c>
      <c r="C244" s="216" t="str">
        <f>VLOOKUP(J244,Parameter!$B$12:$C$30,2)</f>
        <v>Routine</v>
      </c>
      <c r="D244" s="216" t="str">
        <f>VLOOKUP(J244,Parameter!$B$12:$F$30,4)</f>
        <v>A</v>
      </c>
      <c r="E244" s="217" t="str">
        <f>VLOOKUP(J244,Parameter!$B$12:$D$30,3)</f>
        <v>Nachweis des Abschlusses der Qualifizierung</v>
      </c>
      <c r="F244" s="217" t="str">
        <f>VLOOKUP(K244,Parameter!$B$31:$F$41,2)</f>
        <v>Empfehlung: die nicht bekanntnen Inhalte (z. B. die Spezifika des Landes-KatS und des DRK-Landesverbandes) sind im Nachgang zur Anerkennung, aber vor einem Einsatz, zu vermitteln.</v>
      </c>
      <c r="G244" s="1052" t="s">
        <v>225</v>
      </c>
      <c r="H244" s="286"/>
      <c r="I244" s="1021" t="str">
        <f t="shared" si="10"/>
        <v xml:space="preserve">Weg = A; Blatt = PSNVZS </v>
      </c>
      <c r="J244" s="1040">
        <v>1</v>
      </c>
      <c r="K244" s="1041">
        <v>1</v>
      </c>
      <c r="L244" s="1042">
        <f t="shared" si="11"/>
        <v>46095</v>
      </c>
      <c r="M244" s="1043"/>
      <c r="N244" s="1044" t="s">
        <v>285</v>
      </c>
    </row>
    <row r="245" spans="1:14" ht="39" x14ac:dyDescent="0.25">
      <c r="A245" s="232" t="s">
        <v>136</v>
      </c>
      <c r="B245" s="215" t="str">
        <f t="shared" si="9"/>
        <v>Aufbaumodul Soziale Betreuung und Unterkunft</v>
      </c>
      <c r="C245" s="216" t="str">
        <f>VLOOKUP(J245,Parameter!$B$12:$C$30,2)</f>
        <v>Auflagen</v>
      </c>
      <c r="D245" s="216" t="str">
        <f>VLOOKUP(J245,Parameter!$B$12:$F$30,4)</f>
        <v>B</v>
      </c>
      <c r="E245" s="217" t="str">
        <f>VLOOKUP(J245,Parameter!$B$12:$D$30,3)</f>
        <v>Nachweis des Inhaltes und des Abschlusses der Qualifizierung</v>
      </c>
      <c r="F245" s="217" t="str">
        <f>VLOOKUP(K245,Parameter!$B$31:$F$41,2)</f>
        <v>Sofern der im o.g. Curriculum beschriebene Mindestinhalt erfüllt wurde; ggf. mit der Auflage der Vermittlung der Spezifika des Landes-KatS und des DRK-Landesverbandes, sowie einer Prüfung,</v>
      </c>
      <c r="G245" s="1052" t="s">
        <v>48</v>
      </c>
      <c r="H245" s="286"/>
      <c r="I245" s="1021" t="str">
        <f t="shared" si="10"/>
        <v xml:space="preserve">Weg = B; Blatt = SBU </v>
      </c>
      <c r="J245" s="1040">
        <v>4</v>
      </c>
      <c r="K245" s="1041">
        <v>3</v>
      </c>
      <c r="L245" s="1042">
        <f t="shared" si="11"/>
        <v>44632</v>
      </c>
      <c r="M245" s="1043" t="s">
        <v>390</v>
      </c>
      <c r="N245" s="1044" t="s">
        <v>285</v>
      </c>
    </row>
    <row r="246" spans="1:14" ht="39" x14ac:dyDescent="0.25">
      <c r="A246" s="232" t="s">
        <v>136</v>
      </c>
      <c r="B246" s="215" t="str">
        <f t="shared" si="9"/>
        <v>Soziale Betreuung (Fachmodul)</v>
      </c>
      <c r="C246" s="216" t="str">
        <f>VLOOKUP(J246,Parameter!$B$12:$C$30,2)</f>
        <v>Auflagen</v>
      </c>
      <c r="D246" s="216" t="str">
        <f>VLOOKUP(J246,Parameter!$B$12:$F$30,4)</f>
        <v>B</v>
      </c>
      <c r="E246" s="217" t="str">
        <f>VLOOKUP(J246,Parameter!$B$12:$D$30,3)</f>
        <v>Nachweis des Inhaltes und des Abschlusses der Qualifizierung</v>
      </c>
      <c r="F246" s="217" t="str">
        <f>VLOOKUP(K246,Parameter!$B$31:$F$41,2)</f>
        <v>Sofern der im o.g. Curriculum beschriebene Mindestinhalt erfüllt wurde; ggf. mit der Auflage der Vermittlung der Spezifika des Landes-KatS und des DRK-Landesverbandes, sowie einer Prüfung,</v>
      </c>
      <c r="G246" s="1052" t="s">
        <v>54</v>
      </c>
      <c r="H246" s="286"/>
      <c r="I246" s="1021" t="str">
        <f t="shared" si="10"/>
        <v xml:space="preserve">Weg = B; Blatt = SozBt </v>
      </c>
      <c r="J246" s="1040">
        <v>4</v>
      </c>
      <c r="K246" s="1041">
        <v>3</v>
      </c>
      <c r="L246" s="1042">
        <f t="shared" si="11"/>
        <v>44632</v>
      </c>
      <c r="M246" s="1043" t="s">
        <v>390</v>
      </c>
      <c r="N246" s="1044" t="s">
        <v>285</v>
      </c>
    </row>
    <row r="247" spans="1:14" ht="39" x14ac:dyDescent="0.25">
      <c r="A247" s="232" t="s">
        <v>137</v>
      </c>
      <c r="B247" s="215" t="str">
        <f t="shared" si="9"/>
        <v>Selbst- und Stressmanagement</v>
      </c>
      <c r="C247" s="216" t="str">
        <f>VLOOKUP(J247,Parameter!$B$12:$C$30,2)</f>
        <v>Auflagen</v>
      </c>
      <c r="D247" s="216" t="str">
        <f>VLOOKUP(J247,Parameter!$B$12:$F$30,4)</f>
        <v>B</v>
      </c>
      <c r="E247" s="217" t="str">
        <f>VLOOKUP(J247,Parameter!$B$12:$D$30,3)</f>
        <v>Nachweis des Inhaltes und des Abschlusses der Qualifizierung</v>
      </c>
      <c r="F247" s="217" t="str">
        <f>VLOOKUP(K247,Parameter!$B$31:$F$41,2)</f>
        <v>Die nicht bekannten Inhalte (z. B. die Spezifika des Landes-KatS und des DRK-Landesverbandes) sind im Nachgang zur Anerkennung, aber vor einem Einsatz, zu vermitteln.</v>
      </c>
      <c r="G247" s="1053" t="s">
        <v>56</v>
      </c>
      <c r="H247" s="286"/>
      <c r="I247" s="1021" t="str">
        <f t="shared" si="10"/>
        <v xml:space="preserve">Weg = B; Blatt = SuSM </v>
      </c>
      <c r="J247" s="1040">
        <v>4</v>
      </c>
      <c r="K247" s="1041">
        <v>2</v>
      </c>
      <c r="L247" s="1042">
        <f t="shared" si="11"/>
        <v>44632</v>
      </c>
      <c r="M247" s="1043"/>
      <c r="N247" s="1044" t="s">
        <v>285</v>
      </c>
    </row>
    <row r="248" spans="1:14" ht="39" x14ac:dyDescent="0.25">
      <c r="A248" s="260" t="s">
        <v>175</v>
      </c>
      <c r="B248" s="215" t="str">
        <f t="shared" si="9"/>
        <v>Grundmodul Betreuungsdienst</v>
      </c>
      <c r="C248" s="216" t="str">
        <f>VLOOKUP(J248,Parameter!$B$12:$C$30,2)</f>
        <v>Auflagen</v>
      </c>
      <c r="D248" s="216" t="str">
        <f>VLOOKUP(J248,Parameter!$B$12:$F$30,4)</f>
        <v>B</v>
      </c>
      <c r="E248" s="217" t="str">
        <f>VLOOKUP(J248,Parameter!$B$12:$D$30,3)</f>
        <v>Nachweis des Inhaltes und des Abschlusses der Qualifizierung</v>
      </c>
      <c r="F248" s="217" t="str">
        <f>VLOOKUP(K248,Parameter!$B$31:$F$41,2)</f>
        <v>Sofern der im o.g. Curriculum beschriebene Mindestinhalt erfüllt wurde, mit der Auflage der Vermittlung der Spezifika des Landes-KatS und des DRK-Landesverbandes; sowie ggf. einer Prüfung.</v>
      </c>
      <c r="G248" s="300" t="s">
        <v>7</v>
      </c>
      <c r="H248" s="286"/>
      <c r="I248" s="1021" t="str">
        <f t="shared" si="10"/>
        <v xml:space="preserve">Weg = B; Blatt = BGM </v>
      </c>
      <c r="J248" s="1040">
        <v>4</v>
      </c>
      <c r="K248" s="1041">
        <v>4</v>
      </c>
      <c r="L248" s="1042">
        <f t="shared" si="11"/>
        <v>44632</v>
      </c>
      <c r="M248" s="1043"/>
      <c r="N248" s="1044" t="s">
        <v>285</v>
      </c>
    </row>
    <row r="249" spans="1:14" ht="39" x14ac:dyDescent="0.25">
      <c r="A249" s="232" t="s">
        <v>175</v>
      </c>
      <c r="B249" s="215" t="str">
        <f t="shared" si="9"/>
        <v>Aufbaumodul Soziale Betreuung und Unterkunft</v>
      </c>
      <c r="C249" s="216" t="str">
        <f>VLOOKUP(J249,Parameter!$B$12:$C$30,2)</f>
        <v>Auflagen</v>
      </c>
      <c r="D249" s="216" t="str">
        <f>VLOOKUP(J249,Parameter!$B$12:$F$30,4)</f>
        <v>B</v>
      </c>
      <c r="E249" s="217" t="str">
        <f>VLOOKUP(J249,Parameter!$B$12:$D$30,3)</f>
        <v>Nachweis des Inhaltes und des Abschlusses der Qualifizierung</v>
      </c>
      <c r="F249" s="217" t="str">
        <f>VLOOKUP(K249,Parameter!$B$31:$F$41,2)</f>
        <v>Sofern der im o.g. Curriculum beschriebene Mindestinhalt erfüllt wurde; ggf. mit der Auflage der Vermittlung der Spezifika des Landes-KatS und des DRK-Landesverbandes, sowie einer Prüfung,</v>
      </c>
      <c r="G249" s="1052" t="s">
        <v>48</v>
      </c>
      <c r="H249" s="286"/>
      <c r="I249" s="1021" t="str">
        <f t="shared" si="10"/>
        <v xml:space="preserve">Weg = B; Blatt = SBU </v>
      </c>
      <c r="J249" s="1040">
        <v>4</v>
      </c>
      <c r="K249" s="1041">
        <v>3</v>
      </c>
      <c r="L249" s="1042">
        <f t="shared" si="11"/>
        <v>44632</v>
      </c>
      <c r="M249" s="1043"/>
      <c r="N249" s="1044" t="s">
        <v>285</v>
      </c>
    </row>
    <row r="250" spans="1:14" ht="39" x14ac:dyDescent="0.25">
      <c r="A250" s="232" t="s">
        <v>175</v>
      </c>
      <c r="B250" s="215" t="str">
        <f t="shared" si="9"/>
        <v>Soziale Betreuung (Fachmodul)</v>
      </c>
      <c r="C250" s="216" t="str">
        <f>VLOOKUP(J250,Parameter!$B$12:$C$30,2)</f>
        <v>Auflagen</v>
      </c>
      <c r="D250" s="216" t="str">
        <f>VLOOKUP(J250,Parameter!$B$12:$F$30,4)</f>
        <v>B</v>
      </c>
      <c r="E250" s="217" t="str">
        <f>VLOOKUP(J250,Parameter!$B$12:$D$30,3)</f>
        <v>Nachweis des Inhaltes und des Abschlusses der Qualifizierung</v>
      </c>
      <c r="F250" s="217" t="str">
        <f>VLOOKUP(K250,Parameter!$B$31:$F$41,2)</f>
        <v>Sofern der im o.g. Curriculum beschriebene Mindestinhalt erfüllt wurde; ggf. mit der Auflage der Vermittlung der Spezifika des Landes-KatS und des DRK-Landesverbandes, sowie einer Prüfung,</v>
      </c>
      <c r="G250" s="1052" t="s">
        <v>54</v>
      </c>
      <c r="H250" s="286"/>
      <c r="I250" s="1021" t="str">
        <f t="shared" si="10"/>
        <v xml:space="preserve">Weg = B; Blatt = SozBt </v>
      </c>
      <c r="J250" s="1040">
        <v>4</v>
      </c>
      <c r="K250" s="1041">
        <v>3</v>
      </c>
      <c r="L250" s="1042">
        <f t="shared" si="11"/>
        <v>44632</v>
      </c>
      <c r="M250" s="1043"/>
      <c r="N250" s="1044" t="s">
        <v>285</v>
      </c>
    </row>
    <row r="251" spans="1:14" ht="39" x14ac:dyDescent="0.25">
      <c r="A251" s="232" t="s">
        <v>138</v>
      </c>
      <c r="B251" s="215" t="str">
        <f t="shared" si="9"/>
        <v>Einsatzkräfte Grundausbildung - SAN</v>
      </c>
      <c r="C251" s="216" t="str">
        <f>VLOOKUP(J251,Parameter!$B$12:$C$30,2)</f>
        <v>Routine</v>
      </c>
      <c r="D251" s="216" t="str">
        <f>VLOOKUP(J251,Parameter!$B$12:$F$30,4)</f>
        <v>A</v>
      </c>
      <c r="E251" s="217" t="str">
        <f>VLOOKUP(J251,Parameter!$B$12:$D$30,3)</f>
        <v>Nachweis des Abschlusses der Qualifizierung</v>
      </c>
      <c r="F251" s="217" t="str">
        <f>VLOOKUP(K251,Parameter!$B$31:$F$41,2)</f>
        <v>Empfehlung: die nicht bekanntnen Inhalte (z. B. die Spezifika des Landes-KatS und des DRK-Landesverbandes) sind im Nachgang zur Anerkennung, aber vor einem Einsatz, zu vermitteln.</v>
      </c>
      <c r="G251" s="818" t="s">
        <v>16</v>
      </c>
      <c r="H251" s="286"/>
      <c r="I251" s="1021" t="str">
        <f t="shared" si="10"/>
        <v xml:space="preserve">Weg = A; Blatt = EGAS </v>
      </c>
      <c r="J251" s="1040">
        <v>1</v>
      </c>
      <c r="K251" s="1041">
        <v>1</v>
      </c>
      <c r="L251" s="1042">
        <f t="shared" si="11"/>
        <v>46095</v>
      </c>
      <c r="M251" s="1043"/>
      <c r="N251" s="1044" t="s">
        <v>285</v>
      </c>
    </row>
    <row r="252" spans="1:14" ht="39" x14ac:dyDescent="0.25">
      <c r="A252" s="232" t="s">
        <v>138</v>
      </c>
      <c r="B252" s="215" t="str">
        <f t="shared" si="9"/>
        <v>Grundlagen PSNV</v>
      </c>
      <c r="C252" s="216" t="str">
        <f>VLOOKUP(J252,Parameter!$B$12:$C$30,2)</f>
        <v>Routine</v>
      </c>
      <c r="D252" s="216" t="str">
        <f>VLOOKUP(J252,Parameter!$B$12:$F$30,4)</f>
        <v>A</v>
      </c>
      <c r="E252" s="217" t="str">
        <f>VLOOKUP(J252,Parameter!$B$12:$D$30,3)</f>
        <v>Nachweis des Abschlusses der Qualifizierung</v>
      </c>
      <c r="F252" s="217" t="str">
        <f>VLOOKUP(K252,Parameter!$B$31:$F$41,2)</f>
        <v>Empfehlung: die nicht bekanntnen Inhalte (z. B. die Spezifika des Landes-KatS und des DRK-Landesverbandes) sind im Nachgang zur Anerkennung, aber vor einem Einsatz, zu vermitteln.</v>
      </c>
      <c r="G252" s="818" t="s">
        <v>26</v>
      </c>
      <c r="H252" s="286"/>
      <c r="I252" s="1021" t="str">
        <f t="shared" si="10"/>
        <v xml:space="preserve">Weg = A; Blatt = GPSNV </v>
      </c>
      <c r="J252" s="1040">
        <v>1</v>
      </c>
      <c r="K252" s="1041">
        <v>1</v>
      </c>
      <c r="L252" s="1042">
        <f t="shared" si="11"/>
        <v>46095</v>
      </c>
      <c r="M252" s="1043"/>
      <c r="N252" s="1044" t="s">
        <v>285</v>
      </c>
    </row>
    <row r="253" spans="1:14" ht="39" x14ac:dyDescent="0.25">
      <c r="A253" s="232" t="s">
        <v>138</v>
      </c>
      <c r="B253" s="215" t="str">
        <f t="shared" si="9"/>
        <v>PSNV für Zivilschutzkräfte</v>
      </c>
      <c r="C253" s="216" t="str">
        <f>VLOOKUP(J253,Parameter!$B$12:$C$30,2)</f>
        <v>Routine</v>
      </c>
      <c r="D253" s="216" t="str">
        <f>VLOOKUP(J253,Parameter!$B$12:$F$30,4)</f>
        <v>A</v>
      </c>
      <c r="E253" s="217" t="str">
        <f>VLOOKUP(J253,Parameter!$B$12:$D$30,3)</f>
        <v>Nachweis des Abschlusses der Qualifizierung</v>
      </c>
      <c r="F253" s="217" t="str">
        <f>VLOOKUP(K253,Parameter!$B$31:$F$41,2)</f>
        <v>Empfehlung: die nicht bekanntnen Inhalte (z. B. die Spezifika des Landes-KatS und des DRK-Landesverbandes) sind im Nachgang zur Anerkennung, aber vor einem Einsatz, zu vermitteln.</v>
      </c>
      <c r="G253" s="1053" t="s">
        <v>225</v>
      </c>
      <c r="H253" s="286"/>
      <c r="I253" s="1021" t="str">
        <f t="shared" si="10"/>
        <v xml:space="preserve">Weg = A; Blatt = PSNVZS </v>
      </c>
      <c r="J253" s="1040">
        <v>1</v>
      </c>
      <c r="K253" s="1041">
        <v>1</v>
      </c>
      <c r="L253" s="1042">
        <f t="shared" si="11"/>
        <v>46095</v>
      </c>
      <c r="M253" s="1043"/>
      <c r="N253" s="1044" t="s">
        <v>285</v>
      </c>
    </row>
    <row r="254" spans="1:14" ht="39" x14ac:dyDescent="0.25">
      <c r="A254" s="232" t="s">
        <v>138</v>
      </c>
      <c r="B254" s="215" t="str">
        <f t="shared" si="9"/>
        <v>Sanitätslehrgang</v>
      </c>
      <c r="C254" s="216" t="str">
        <f>VLOOKUP(J254,Parameter!$B$12:$C$30,2)</f>
        <v>Auflagen</v>
      </c>
      <c r="D254" s="216" t="str">
        <f>VLOOKUP(J254,Parameter!$B$12:$F$30,4)</f>
        <v>B</v>
      </c>
      <c r="E254" s="217" t="str">
        <f>VLOOKUP(J254,Parameter!$B$12:$D$30,3)</f>
        <v>Nachweis des Inhaltes und des Abschlusses der Qualifizierung</v>
      </c>
      <c r="F254" s="217" t="str">
        <f>VLOOKUP(K254,Parameter!$B$31:$F$41,2)</f>
        <v>Die nicht bekannten Inhalte (z. B. die Spezifika des Landes-KatS und des DRK-Landesverbandes) sind im Nachgang zur Anerkennung, aber vor einem Einsatz, zu vermitteln.</v>
      </c>
      <c r="G254" s="1052" t="s">
        <v>50</v>
      </c>
      <c r="H254" s="286"/>
      <c r="I254" s="1021" t="str">
        <f t="shared" si="10"/>
        <v xml:space="preserve">Weg = B; Blatt = SLG </v>
      </c>
      <c r="J254" s="1040">
        <v>4</v>
      </c>
      <c r="K254" s="1041">
        <v>2</v>
      </c>
      <c r="L254" s="1042">
        <f t="shared" si="11"/>
        <v>46095</v>
      </c>
      <c r="M254" s="1043"/>
      <c r="N254" s="1044" t="s">
        <v>285</v>
      </c>
    </row>
    <row r="255" spans="1:14" ht="39" x14ac:dyDescent="0.25">
      <c r="A255" s="232" t="s">
        <v>139</v>
      </c>
      <c r="B255" s="215" t="str">
        <f t="shared" si="9"/>
        <v>Selbst- und Stressmanagement</v>
      </c>
      <c r="C255" s="216" t="str">
        <f>VLOOKUP(J255,Parameter!$B$12:$C$30,2)</f>
        <v>Auflagen</v>
      </c>
      <c r="D255" s="216" t="str">
        <f>VLOOKUP(J255,Parameter!$B$12:$F$30,4)</f>
        <v>B</v>
      </c>
      <c r="E255" s="217" t="str">
        <f>VLOOKUP(J255,Parameter!$B$12:$D$30,3)</f>
        <v>Nachweis des Inhaltes und des Abschlusses der Qualifizierung</v>
      </c>
      <c r="F255" s="217" t="str">
        <f>VLOOKUP(K255,Parameter!$B$31:$F$41,2)</f>
        <v>Die nicht bekannten Inhalte (z. B. die Spezifika des Landes-KatS und des DRK-Landesverbandes) sind im Nachgang zur Anerkennung, aber vor einem Einsatz, zu vermitteln.</v>
      </c>
      <c r="G255" s="1052" t="s">
        <v>56</v>
      </c>
      <c r="H255" s="286"/>
      <c r="I255" s="1021" t="str">
        <f t="shared" si="10"/>
        <v xml:space="preserve">Weg = B; Blatt = SuSM </v>
      </c>
      <c r="J255" s="1040">
        <v>4</v>
      </c>
      <c r="K255" s="1041">
        <v>2</v>
      </c>
      <c r="L255" s="1042">
        <f t="shared" si="11"/>
        <v>44632</v>
      </c>
      <c r="M255" s="1043"/>
      <c r="N255" s="1044" t="s">
        <v>285</v>
      </c>
    </row>
    <row r="256" spans="1:14" ht="39" x14ac:dyDescent="0.25">
      <c r="A256" s="232" t="s">
        <v>140</v>
      </c>
      <c r="B256" s="215" t="str">
        <f t="shared" si="9"/>
        <v>Grundmodul Betreuungsdienst</v>
      </c>
      <c r="C256" s="216" t="str">
        <f>VLOOKUP(J256,Parameter!$B$12:$C$30,2)</f>
        <v>Auflagen</v>
      </c>
      <c r="D256" s="216" t="str">
        <f>VLOOKUP(J256,Parameter!$B$12:$F$30,4)</f>
        <v>B</v>
      </c>
      <c r="E256" s="217" t="str">
        <f>VLOOKUP(J256,Parameter!$B$12:$D$30,3)</f>
        <v>Nachweis des Inhaltes und des Abschlusses der Qualifizierung</v>
      </c>
      <c r="F256" s="217" t="str">
        <f>VLOOKUP(K256,Parameter!$B$31:$F$41,2)</f>
        <v>Sofern der im o.g. Curriculum beschriebene Mindestinhalt erfüllt wurde, mit der Auflage der Vermittlung der Spezifika des Landes-KatS und des DRK-Landesverbandes; sowie ggf. einer Prüfung.</v>
      </c>
      <c r="G256" s="300" t="s">
        <v>7</v>
      </c>
      <c r="H256" s="286"/>
      <c r="I256" s="1021" t="str">
        <f t="shared" si="10"/>
        <v xml:space="preserve">Weg = B; Blatt = BGM </v>
      </c>
      <c r="J256" s="1040">
        <v>4</v>
      </c>
      <c r="K256" s="1041">
        <v>4</v>
      </c>
      <c r="L256" s="1042">
        <f t="shared" si="11"/>
        <v>44632</v>
      </c>
      <c r="M256" s="1043" t="s">
        <v>372</v>
      </c>
      <c r="N256" s="1044" t="s">
        <v>285</v>
      </c>
    </row>
    <row r="257" spans="1:14" ht="39" x14ac:dyDescent="0.25">
      <c r="A257" s="232" t="s">
        <v>140</v>
      </c>
      <c r="B257" s="215" t="str">
        <f t="shared" si="9"/>
        <v>Einsatzkräfte Grundausbildung - SAN</v>
      </c>
      <c r="C257" s="216" t="str">
        <f>VLOOKUP(J257,Parameter!$B$12:$C$30,2)</f>
        <v>Routine</v>
      </c>
      <c r="D257" s="216" t="str">
        <f>VLOOKUP(J257,Parameter!$B$12:$F$30,4)</f>
        <v>A</v>
      </c>
      <c r="E257" s="217" t="str">
        <f>VLOOKUP(J257,Parameter!$B$12:$D$30,3)</f>
        <v>Nachweis des Abschlusses der Qualifizierung</v>
      </c>
      <c r="F257" s="217" t="str">
        <f>VLOOKUP(K257,Parameter!$B$31:$F$41,2)</f>
        <v>Empfehlung: die nicht bekanntnen Inhalte (z. B. die Spezifika des Landes-KatS und des DRK-Landesverbandes) sind im Nachgang zur Anerkennung, aber vor einem Einsatz, zu vermitteln.</v>
      </c>
      <c r="G257" s="300" t="s">
        <v>16</v>
      </c>
      <c r="H257" s="286"/>
      <c r="I257" s="1021" t="str">
        <f t="shared" si="10"/>
        <v xml:space="preserve">Weg = A; Blatt = EGAS </v>
      </c>
      <c r="J257" s="1040">
        <v>1</v>
      </c>
      <c r="K257" s="1041">
        <v>1</v>
      </c>
      <c r="L257" s="1042">
        <f t="shared" si="11"/>
        <v>46095</v>
      </c>
      <c r="M257" s="1043"/>
      <c r="N257" s="1044" t="s">
        <v>285</v>
      </c>
    </row>
    <row r="258" spans="1:14" ht="39" x14ac:dyDescent="0.25">
      <c r="A258" s="232" t="s">
        <v>140</v>
      </c>
      <c r="B258" s="215" t="str">
        <f t="shared" si="9"/>
        <v>Einsatzkräfte Grundausbildung - SAN</v>
      </c>
      <c r="C258" s="216" t="str">
        <f>VLOOKUP(J258,Parameter!$B$12:$C$30,2)</f>
        <v>Routine</v>
      </c>
      <c r="D258" s="216" t="str">
        <f>VLOOKUP(J258,Parameter!$B$12:$F$30,4)</f>
        <v>A</v>
      </c>
      <c r="E258" s="217" t="str">
        <f>VLOOKUP(J258,Parameter!$B$12:$D$30,3)</f>
        <v>Nachweis des Abschlusses der Qualifizierung</v>
      </c>
      <c r="F258" s="217" t="str">
        <f>VLOOKUP(K258,Parameter!$B$31:$F$41,2)</f>
        <v>Empfehlung: die nicht bekanntnen Inhalte (z. B. die Spezifika des Landes-KatS und des DRK-Landesverbandes) sind im Nachgang zur Anerkennung, aber vor einem Einsatz, zu vermitteln.</v>
      </c>
      <c r="G258" s="818" t="s">
        <v>16</v>
      </c>
      <c r="H258" s="286"/>
      <c r="I258" s="1021" t="str">
        <f t="shared" si="10"/>
        <v xml:space="preserve">Weg = A; Blatt = EGAS </v>
      </c>
      <c r="J258" s="1040">
        <v>1</v>
      </c>
      <c r="K258" s="1041">
        <v>1</v>
      </c>
      <c r="L258" s="1042">
        <f t="shared" si="11"/>
        <v>46095</v>
      </c>
      <c r="M258" s="1043"/>
      <c r="N258" s="1044" t="s">
        <v>285</v>
      </c>
    </row>
    <row r="259" spans="1:14" ht="39" x14ac:dyDescent="0.25">
      <c r="A259" s="232" t="s">
        <v>140</v>
      </c>
      <c r="B259" s="215" t="str">
        <f t="shared" si="9"/>
        <v>Aufbaumodul Soziale Betreuung und Unterkunft</v>
      </c>
      <c r="C259" s="216" t="str">
        <f>VLOOKUP(J259,Parameter!$B$12:$C$30,2)</f>
        <v>Auflagen</v>
      </c>
      <c r="D259" s="216" t="str">
        <f>VLOOKUP(J259,Parameter!$B$12:$F$30,4)</f>
        <v>B</v>
      </c>
      <c r="E259" s="217" t="str">
        <f>VLOOKUP(J259,Parameter!$B$12:$D$30,3)</f>
        <v>Nachweis des Inhaltes und des Abschlusses der Qualifizierung</v>
      </c>
      <c r="F259" s="217" t="str">
        <f>VLOOKUP(K259,Parameter!$B$31:$F$41,2)</f>
        <v>Sofern der im o.g. Curriculum beschriebene Mindestinhalt erfüllt wurde; ggf. mit der Auflage der Vermittlung der Spezifika des Landes-KatS und des DRK-Landesverbandes, sowie einer Prüfung,</v>
      </c>
      <c r="G259" s="1052" t="s">
        <v>48</v>
      </c>
      <c r="H259" s="286"/>
      <c r="I259" s="1021" t="str">
        <f t="shared" si="10"/>
        <v xml:space="preserve">Weg = B; Blatt = SBU </v>
      </c>
      <c r="J259" s="1040">
        <v>4</v>
      </c>
      <c r="K259" s="1041">
        <v>3</v>
      </c>
      <c r="L259" s="1042">
        <f t="shared" si="11"/>
        <v>44632</v>
      </c>
      <c r="M259" s="1043" t="s">
        <v>372</v>
      </c>
      <c r="N259" s="1044" t="s">
        <v>285</v>
      </c>
    </row>
    <row r="260" spans="1:14" ht="52" x14ac:dyDescent="0.25">
      <c r="A260" s="232" t="s">
        <v>140</v>
      </c>
      <c r="B260" s="215" t="str">
        <f t="shared" si="9"/>
        <v>Sanitätslehrgang</v>
      </c>
      <c r="C260" s="216" t="str">
        <f>VLOOKUP(J260,Parameter!$B$12:$C$30,2)</f>
        <v>Routine</v>
      </c>
      <c r="D260" s="216" t="str">
        <f>VLOOKUP(J260,Parameter!$B$12:$F$30,4)</f>
        <v>A</v>
      </c>
      <c r="E260" s="217" t="str">
        <f>VLOOKUP(J260,Parameter!$B$12:$D$30,3)</f>
        <v>Nachweis des Abschlusses und einer aktuellen Rettungsdienst-Fortbildung</v>
      </c>
      <c r="F260" s="217" t="str">
        <f>VLOOKUP(K260,Parameter!$B$31:$F$41,2)</f>
        <v>Empfehlung: die nicht bekanntnen Inhalte (z. B. die Spezifika des Landes-KatS und des DRK-Landesverbandes) sind im Nachgang zur Anerkennung, aber vor einem Einsatz, zu vermitteln.</v>
      </c>
      <c r="G260" s="1052" t="s">
        <v>50</v>
      </c>
      <c r="H260" s="286"/>
      <c r="I260" s="1021" t="str">
        <f t="shared" si="10"/>
        <v xml:space="preserve">Weg = A; Blatt = SLG </v>
      </c>
      <c r="J260" s="1040">
        <v>2</v>
      </c>
      <c r="K260" s="1041">
        <v>1</v>
      </c>
      <c r="L260" s="1042">
        <f t="shared" si="11"/>
        <v>46095</v>
      </c>
      <c r="M260" s="1043"/>
      <c r="N260" s="1044" t="s">
        <v>285</v>
      </c>
    </row>
    <row r="261" spans="1:14" ht="39" x14ac:dyDescent="0.25">
      <c r="A261" s="232" t="s">
        <v>140</v>
      </c>
      <c r="B261" s="215" t="str">
        <f t="shared" si="9"/>
        <v>Soziale Betreuung (Fachmodul)</v>
      </c>
      <c r="C261" s="216" t="str">
        <f>VLOOKUP(J261,Parameter!$B$12:$C$30,2)</f>
        <v>Auflagen</v>
      </c>
      <c r="D261" s="216" t="str">
        <f>VLOOKUP(J261,Parameter!$B$12:$F$30,4)</f>
        <v>B</v>
      </c>
      <c r="E261" s="217" t="str">
        <f>VLOOKUP(J261,Parameter!$B$12:$D$30,3)</f>
        <v>Nachweis des Inhaltes und des Abschlusses der Qualifizierung</v>
      </c>
      <c r="F261" s="217" t="str">
        <f>VLOOKUP(K261,Parameter!$B$31:$F$41,2)</f>
        <v>Sofern der im o.g. Curriculum beschriebene Mindestinhalt erfüllt wurde; ggf. mit der Auflage der Vermittlung der Spezifika des Landes-KatS und des DRK-Landesverbandes, sowie einer Prüfung,</v>
      </c>
      <c r="G261" s="1053" t="s">
        <v>54</v>
      </c>
      <c r="H261" s="286"/>
      <c r="I261" s="1021" t="str">
        <f t="shared" si="10"/>
        <v xml:space="preserve">Weg = B; Blatt = SozBt </v>
      </c>
      <c r="J261" s="1040">
        <v>4</v>
      </c>
      <c r="K261" s="1041">
        <v>3</v>
      </c>
      <c r="L261" s="1042">
        <f t="shared" si="11"/>
        <v>44632</v>
      </c>
      <c r="M261" s="1043" t="s">
        <v>372</v>
      </c>
      <c r="N261" s="1044" t="s">
        <v>285</v>
      </c>
    </row>
    <row r="262" spans="1:14" ht="52" x14ac:dyDescent="0.25">
      <c r="A262" s="232" t="s">
        <v>141</v>
      </c>
      <c r="B262" s="215" t="str">
        <f t="shared" si="9"/>
        <v>Sanitätslehrgang</v>
      </c>
      <c r="C262" s="216" t="str">
        <f>VLOOKUP(J262,Parameter!$B$12:$C$30,2)</f>
        <v>Routine</v>
      </c>
      <c r="D262" s="216" t="str">
        <f>VLOOKUP(J262,Parameter!$B$12:$F$30,4)</f>
        <v>A</v>
      </c>
      <c r="E262" s="217" t="str">
        <f>VLOOKUP(J262,Parameter!$B$12:$D$30,3)</f>
        <v>Nachweis des Abschlusses und einer aktuellen Rettungsdienst-Fortbildung</v>
      </c>
      <c r="F262" s="217" t="str">
        <f>VLOOKUP(K262,Parameter!$B$31:$F$41,2)</f>
        <v>Empfehlung: die nicht bekanntnen Inhalte (z. B. die Spezifika des Landes-KatS und des DRK-Landesverbandes) sind im Nachgang zur Anerkennung, aber vor einem Einsatz, zu vermitteln.</v>
      </c>
      <c r="G262" s="1053" t="s">
        <v>50</v>
      </c>
      <c r="H262" s="286"/>
      <c r="I262" s="1021" t="str">
        <f t="shared" si="10"/>
        <v xml:space="preserve">Weg = A; Blatt = SLG </v>
      </c>
      <c r="J262" s="1040">
        <v>2</v>
      </c>
      <c r="K262" s="1041">
        <v>1</v>
      </c>
      <c r="L262" s="1042">
        <f t="shared" si="11"/>
        <v>46095</v>
      </c>
      <c r="M262" s="1043"/>
      <c r="N262" s="1044" t="s">
        <v>285</v>
      </c>
    </row>
    <row r="263" spans="1:14" ht="39" x14ac:dyDescent="0.25">
      <c r="A263" s="232" t="s">
        <v>232</v>
      </c>
      <c r="B263" s="215" t="str">
        <f t="shared" ref="B263:B325" si="12">VLOOKUP($G263,Seminarliste,2)</f>
        <v>Einsatzkräfte Grundausbildung - SAN</v>
      </c>
      <c r="C263" s="216" t="str">
        <f>VLOOKUP(J263,Parameter!$B$12:$C$30,2)</f>
        <v>Routine</v>
      </c>
      <c r="D263" s="216" t="str">
        <f>VLOOKUP(J263,Parameter!$B$12:$F$30,4)</f>
        <v>A</v>
      </c>
      <c r="E263" s="217" t="str">
        <f>VLOOKUP(J263,Parameter!$B$12:$D$30,3)</f>
        <v>Nachweis des Abschlusses der Qualifizierung</v>
      </c>
      <c r="F263" s="217" t="str">
        <f>VLOOKUP(K263,Parameter!$B$31:$F$41,2)</f>
        <v>Empfehlung: die nicht bekanntnen Inhalte (z. B. die Spezifika des Landes-KatS und des DRK-Landesverbandes) sind im Nachgang zur Anerkennung, aber vor einem Einsatz, zu vermitteln.</v>
      </c>
      <c r="G263" s="300" t="s">
        <v>16</v>
      </c>
      <c r="H263" s="286"/>
      <c r="I263" s="1021" t="str">
        <f t="shared" ref="I263:I325" si="13">CONCATENATE("Weg = ",D263,"; Blatt = ",G263," ",H263)</f>
        <v xml:space="preserve">Weg = A; Blatt = EGAS </v>
      </c>
      <c r="J263" s="1040">
        <v>1</v>
      </c>
      <c r="K263" s="1041">
        <v>1</v>
      </c>
      <c r="L263" s="1042">
        <f t="shared" ref="L263:L325" si="14">VLOOKUP($G263,Seminarliste,8)</f>
        <v>46095</v>
      </c>
      <c r="M263" s="1043"/>
      <c r="N263" s="1044" t="s">
        <v>285</v>
      </c>
    </row>
    <row r="264" spans="1:14" ht="39" x14ac:dyDescent="0.25">
      <c r="A264" s="232" t="s">
        <v>232</v>
      </c>
      <c r="B264" s="215" t="str">
        <f t="shared" si="12"/>
        <v>Sanitätslehrgang</v>
      </c>
      <c r="C264" s="216" t="str">
        <f>VLOOKUP(J264,Parameter!$B$12:$C$30,2)</f>
        <v>Routine</v>
      </c>
      <c r="D264" s="216" t="str">
        <f>VLOOKUP(J264,Parameter!$B$12:$F$30,4)</f>
        <v>A</v>
      </c>
      <c r="E264" s="217" t="str">
        <f>VLOOKUP(J264,Parameter!$B$12:$D$30,3)</f>
        <v>Nachweis des Abschlusses der Qualifizierung</v>
      </c>
      <c r="F264" s="217" t="str">
        <f>VLOOKUP(K264,Parameter!$B$31:$F$41,2)</f>
        <v>Empfehlung: die nicht bekanntnen Inhalte (z. B. die Spezifika des Landes-KatS und des DRK-Landesverbandes) sind im Nachgang zur Anerkennung, aber vor einem Einsatz, zu vermitteln.</v>
      </c>
      <c r="G264" s="1052" t="s">
        <v>50</v>
      </c>
      <c r="H264" s="286"/>
      <c r="I264" s="1021" t="str">
        <f t="shared" si="13"/>
        <v xml:space="preserve">Weg = A; Blatt = SLG </v>
      </c>
      <c r="J264" s="1040">
        <v>1</v>
      </c>
      <c r="K264" s="1041">
        <v>1</v>
      </c>
      <c r="L264" s="1042">
        <f t="shared" si="14"/>
        <v>46095</v>
      </c>
      <c r="M264" s="1043"/>
      <c r="N264" s="1044" t="s">
        <v>285</v>
      </c>
    </row>
    <row r="265" spans="1:14" ht="39" x14ac:dyDescent="0.25">
      <c r="A265" s="232" t="s">
        <v>142</v>
      </c>
      <c r="B265" s="215" t="str">
        <f t="shared" si="12"/>
        <v>Modul Pflegeunterstützung</v>
      </c>
      <c r="C265" s="216" t="str">
        <f>VLOOKUP(J265,Parameter!$B$12:$C$30,2)</f>
        <v>Auflagen</v>
      </c>
      <c r="D265" s="216" t="str">
        <f>VLOOKUP(J265,Parameter!$B$12:$F$30,4)</f>
        <v>B</v>
      </c>
      <c r="E265" s="217" t="str">
        <f>VLOOKUP(J265,Parameter!$B$12:$D$30,3)</f>
        <v>Nachweis des Inhaltes und des Abschlusses der Qualifizierung</v>
      </c>
      <c r="F265" s="217" t="str">
        <f>VLOOKUP(K265,Parameter!$B$31:$F$41,2)</f>
        <v>Sofern der im o.g. Curriculum beschriebene Mindestinhalt erfüllt wurde; ggf. mit der Auflage der Vermittlung der Spezifika des Landes-KatS und des DRK-Landesverbandes, sowie einer Prüfung,</v>
      </c>
      <c r="G265" s="818" t="s">
        <v>37</v>
      </c>
      <c r="H265" s="286"/>
      <c r="I265" s="1021" t="str">
        <f t="shared" si="13"/>
        <v xml:space="preserve">Weg = B; Blatt = PflU </v>
      </c>
      <c r="J265" s="1040">
        <v>4</v>
      </c>
      <c r="K265" s="1041">
        <v>3</v>
      </c>
      <c r="L265" s="1042">
        <f t="shared" si="14"/>
        <v>45732</v>
      </c>
      <c r="M265" s="1043"/>
      <c r="N265" s="1044" t="s">
        <v>285</v>
      </c>
    </row>
    <row r="266" spans="1:14" ht="39" x14ac:dyDescent="0.25">
      <c r="A266" s="232" t="s">
        <v>143</v>
      </c>
      <c r="B266" s="215" t="str">
        <f t="shared" si="12"/>
        <v>Modul Pflegeunterstützung</v>
      </c>
      <c r="C266" s="216" t="str">
        <f>VLOOKUP(J266,Parameter!$B$12:$C$30,2)</f>
        <v>Auflagen</v>
      </c>
      <c r="D266" s="216" t="str">
        <f>VLOOKUP(J266,Parameter!$B$12:$F$30,4)</f>
        <v>B</v>
      </c>
      <c r="E266" s="217" t="str">
        <f>VLOOKUP(J266,Parameter!$B$12:$D$30,3)</f>
        <v>Nachweis des Inhaltes und des Abschlusses der Qualifizierung</v>
      </c>
      <c r="F266" s="217" t="str">
        <f>VLOOKUP(K266,Parameter!$B$31:$F$41,2)</f>
        <v>Die nicht bekannten Inhalte (z. B. die Spezifika des Landes-KatS und des DRK-Landesverbandes) sind im Nachgang zur Anerkennung, aber vor einem Einsatz, zu vermitteln.</v>
      </c>
      <c r="G266" s="818" t="s">
        <v>37</v>
      </c>
      <c r="H266" s="286"/>
      <c r="I266" s="1021" t="str">
        <f t="shared" si="13"/>
        <v xml:space="preserve">Weg = B; Blatt = PflU </v>
      </c>
      <c r="J266" s="1040">
        <v>4</v>
      </c>
      <c r="K266" s="1041">
        <v>2</v>
      </c>
      <c r="L266" s="1042">
        <f t="shared" si="14"/>
        <v>45732</v>
      </c>
      <c r="M266" s="1043"/>
      <c r="N266" s="1044" t="s">
        <v>285</v>
      </c>
    </row>
    <row r="267" spans="1:14" ht="39" x14ac:dyDescent="0.25">
      <c r="A267" s="240" t="s">
        <v>365</v>
      </c>
      <c r="B267" s="215" t="str">
        <f t="shared" si="12"/>
        <v>Vorstands- und Präsidiumsarbeit</v>
      </c>
      <c r="C267" s="216" t="str">
        <f>VLOOKUP(J267,Parameter!$B$12:$C$30,2)</f>
        <v>Auflagen</v>
      </c>
      <c r="D267" s="216" t="str">
        <f>VLOOKUP(J267,Parameter!$B$12:$F$30,4)</f>
        <v>B</v>
      </c>
      <c r="E267" s="217" t="str">
        <f>VLOOKUP(J267,Parameter!$B$12:$D$30,3)</f>
        <v>Nachweis des Inhaltes und des Abschlusses der Qualifizierung</v>
      </c>
      <c r="F267" s="217" t="str">
        <f>VLOOKUP(K267,Parameter!$B$31:$F$41,2)</f>
        <v>Die nicht bekannten Inhalte (z. B. die Spezifika des Landes-KatS und des DRK-Landesverbandes) sind im Nachgang zur Anerkennung, aber vor einem Einsatz, zu vermitteln.</v>
      </c>
      <c r="G267" s="1052" t="s">
        <v>67</v>
      </c>
      <c r="H267" s="286"/>
      <c r="I267" s="1021" t="str">
        <f t="shared" si="13"/>
        <v xml:space="preserve">Weg = B; Blatt = VuPA </v>
      </c>
      <c r="J267" s="1040">
        <v>4</v>
      </c>
      <c r="K267" s="1041">
        <v>2</v>
      </c>
      <c r="L267" s="1042">
        <f t="shared" si="14"/>
        <v>44632</v>
      </c>
      <c r="M267" s="1043"/>
      <c r="N267" s="1044" t="s">
        <v>285</v>
      </c>
    </row>
    <row r="268" spans="1:14" ht="39" x14ac:dyDescent="0.25">
      <c r="A268" s="232" t="s">
        <v>378</v>
      </c>
      <c r="B268" s="215" t="str">
        <f t="shared" si="12"/>
        <v>Grundmodul Betreuungsdienst</v>
      </c>
      <c r="C268" s="216" t="str">
        <f>VLOOKUP(J268,Parameter!$B$12:$C$30,2)</f>
        <v>Auflagen</v>
      </c>
      <c r="D268" s="216" t="str">
        <f>VLOOKUP(J268,Parameter!$B$12:$F$30,4)</f>
        <v>B</v>
      </c>
      <c r="E268" s="217" t="str">
        <f>VLOOKUP(J268,Parameter!$B$12:$D$30,3)</f>
        <v>Nachweis des Inhaltes und des Abschlusses der Qualifizierung</v>
      </c>
      <c r="F268" s="217" t="str">
        <f>VLOOKUP(K268,Parameter!$B$31:$F$41,2)</f>
        <v>Sofern der im o.g. Curriculum beschriebene Mindestinhalt erfüllt wurde, mit der Auflage der Vermittlung der Spezifika des Landes-KatS und des DRK-Landesverbandes; sowie ggf. einer Prüfung.</v>
      </c>
      <c r="G268" s="300" t="s">
        <v>7</v>
      </c>
      <c r="H268" s="286"/>
      <c r="I268" s="1021" t="str">
        <f t="shared" si="13"/>
        <v xml:space="preserve">Weg = B; Blatt = BGM </v>
      </c>
      <c r="J268" s="1040">
        <v>4</v>
      </c>
      <c r="K268" s="1041">
        <v>4</v>
      </c>
      <c r="L268" s="1042">
        <f t="shared" si="14"/>
        <v>44632</v>
      </c>
      <c r="M268" s="1043" t="s">
        <v>376</v>
      </c>
      <c r="N268" s="1044" t="s">
        <v>285</v>
      </c>
    </row>
    <row r="269" spans="1:14" ht="39" x14ac:dyDescent="0.25">
      <c r="A269" s="232" t="s">
        <v>378</v>
      </c>
      <c r="B269" s="215" t="str">
        <f t="shared" si="12"/>
        <v>Aufbaumodul Soziale Betreuung und Unterkunft</v>
      </c>
      <c r="C269" s="216" t="str">
        <f>VLOOKUP(J269,Parameter!$B$12:$C$30,2)</f>
        <v>Auflagen</v>
      </c>
      <c r="D269" s="216" t="str">
        <f>VLOOKUP(J269,Parameter!$B$12:$F$30,4)</f>
        <v>B</v>
      </c>
      <c r="E269" s="217" t="str">
        <f>VLOOKUP(J269,Parameter!$B$12:$D$30,3)</f>
        <v>Nachweis des Inhaltes und des Abschlusses der Qualifizierung</v>
      </c>
      <c r="F269" s="217" t="str">
        <f>VLOOKUP(K269,Parameter!$B$31:$F$41,2)</f>
        <v>Sofern der im o.g. Curriculum beschriebene Mindestinhalt erfüllt wurde; ggf. mit der Auflage der Vermittlung der Spezifika des Landes-KatS und des DRK-Landesverbandes, sowie einer Prüfung,</v>
      </c>
      <c r="G269" s="1052" t="s">
        <v>48</v>
      </c>
      <c r="H269" s="286"/>
      <c r="I269" s="1021" t="str">
        <f t="shared" si="13"/>
        <v xml:space="preserve">Weg = B; Blatt = SBU </v>
      </c>
      <c r="J269" s="1040">
        <v>4</v>
      </c>
      <c r="K269" s="1041">
        <v>3</v>
      </c>
      <c r="L269" s="1042">
        <f t="shared" si="14"/>
        <v>44632</v>
      </c>
      <c r="M269" s="1043" t="s">
        <v>376</v>
      </c>
      <c r="N269" s="1044" t="s">
        <v>285</v>
      </c>
    </row>
    <row r="270" spans="1:14" ht="39" x14ac:dyDescent="0.25">
      <c r="A270" s="232" t="s">
        <v>378</v>
      </c>
      <c r="B270" s="215" t="str">
        <f t="shared" si="12"/>
        <v>Sozialmanagement und Freiwilligenkoordination</v>
      </c>
      <c r="C270" s="216" t="str">
        <f>VLOOKUP(J270,Parameter!$B$12:$C$30,2)</f>
        <v>Auflagen</v>
      </c>
      <c r="D270" s="216" t="str">
        <f>VLOOKUP(J270,Parameter!$B$12:$F$30,4)</f>
        <v>B</v>
      </c>
      <c r="E270" s="217" t="str">
        <f>VLOOKUP(J270,Parameter!$B$12:$D$30,3)</f>
        <v>Nachweis des Inhaltes und des Abschlusses der Qualifizierung</v>
      </c>
      <c r="F270" s="217" t="str">
        <f>VLOOKUP(K270,Parameter!$B$31:$F$41,2)</f>
        <v>Sofern der im o.g. Curriculum beschriebene Mindestinhalt erfüllt wurde; ggf. mit der Auflage der Vermittlung der Spezifika des Landes-KatS und des DRK-Landesverbandes, sowie einer Prüfung,</v>
      </c>
      <c r="G270" s="1053" t="s">
        <v>52</v>
      </c>
      <c r="H270" s="286"/>
      <c r="I270" s="1021" t="str">
        <f t="shared" si="13"/>
        <v xml:space="preserve">Weg = B; Blatt = SMuFK </v>
      </c>
      <c r="J270" s="1040">
        <v>4</v>
      </c>
      <c r="K270" s="1041">
        <v>3</v>
      </c>
      <c r="L270" s="1042">
        <f t="shared" si="14"/>
        <v>44632</v>
      </c>
      <c r="M270" s="1043" t="s">
        <v>376</v>
      </c>
      <c r="N270" s="1044" t="s">
        <v>285</v>
      </c>
    </row>
    <row r="271" spans="1:14" ht="39" x14ac:dyDescent="0.25">
      <c r="A271" s="232" t="s">
        <v>378</v>
      </c>
      <c r="B271" s="215" t="str">
        <f t="shared" si="12"/>
        <v>Soziale Betreuung (Fachmodul)</v>
      </c>
      <c r="C271" s="216" t="str">
        <f>VLOOKUP(J271,Parameter!$B$12:$C$30,2)</f>
        <v>Auflagen</v>
      </c>
      <c r="D271" s="216" t="str">
        <f>VLOOKUP(J271,Parameter!$B$12:$F$30,4)</f>
        <v>B</v>
      </c>
      <c r="E271" s="217" t="str">
        <f>VLOOKUP(J271,Parameter!$B$12:$D$30,3)</f>
        <v>Nachweis des Inhaltes und des Abschlusses der Qualifizierung</v>
      </c>
      <c r="F271" s="217" t="str">
        <f>VLOOKUP(K271,Parameter!$B$31:$F$41,2)</f>
        <v>Sofern der im o.g. Curriculum beschriebene Mindestinhalt erfüllt wurde; ggf. mit der Auflage der Vermittlung der Spezifika des Landes-KatS und des DRK-Landesverbandes, sowie einer Prüfung,</v>
      </c>
      <c r="G271" s="1053" t="s">
        <v>54</v>
      </c>
      <c r="H271" s="286"/>
      <c r="I271" s="1021" t="str">
        <f t="shared" si="13"/>
        <v xml:space="preserve">Weg = B; Blatt = SozBt </v>
      </c>
      <c r="J271" s="1040">
        <v>4</v>
      </c>
      <c r="K271" s="1041">
        <v>3</v>
      </c>
      <c r="L271" s="1042">
        <f t="shared" si="14"/>
        <v>44632</v>
      </c>
      <c r="M271" s="1043" t="s">
        <v>376</v>
      </c>
      <c r="N271" s="1044" t="s">
        <v>285</v>
      </c>
    </row>
    <row r="272" spans="1:14" ht="39" x14ac:dyDescent="0.25">
      <c r="A272" s="232" t="s">
        <v>145</v>
      </c>
      <c r="B272" s="215" t="str">
        <f t="shared" si="12"/>
        <v>Grundmodul Betreuungsdienst</v>
      </c>
      <c r="C272" s="216" t="str">
        <f>VLOOKUP(J272,Parameter!$B$12:$C$30,2)</f>
        <v>Auflagen</v>
      </c>
      <c r="D272" s="216" t="str">
        <f>VLOOKUP(J272,Parameter!$B$12:$F$30,4)</f>
        <v>B</v>
      </c>
      <c r="E272" s="217" t="str">
        <f>VLOOKUP(J272,Parameter!$B$12:$D$30,3)</f>
        <v>Nachweis des Inhaltes und des Abschlusses der Qualifizierung</v>
      </c>
      <c r="F272" s="217" t="str">
        <f>VLOOKUP(K272,Parameter!$B$31:$F$41,2)</f>
        <v>Sofern der im o.g. Curriculum beschriebene Mindestinhalt erfüllt wurde, mit der Auflage der Vermittlung der Spezifika des Landes-KatS und des DRK-Landesverbandes; sowie ggf. einer Prüfung.</v>
      </c>
      <c r="G272" s="300" t="s">
        <v>7</v>
      </c>
      <c r="H272" s="286"/>
      <c r="I272" s="1021" t="str">
        <f t="shared" si="13"/>
        <v xml:space="preserve">Weg = B; Blatt = BGM </v>
      </c>
      <c r="J272" s="1040">
        <v>4</v>
      </c>
      <c r="K272" s="1041">
        <v>4</v>
      </c>
      <c r="L272" s="1042">
        <f t="shared" si="14"/>
        <v>44632</v>
      </c>
      <c r="M272" s="1043" t="s">
        <v>376</v>
      </c>
      <c r="N272" s="1044" t="s">
        <v>285</v>
      </c>
    </row>
    <row r="273" spans="1:14" ht="39" x14ac:dyDescent="0.25">
      <c r="A273" s="232" t="s">
        <v>145</v>
      </c>
      <c r="B273" s="215" t="str">
        <f t="shared" si="12"/>
        <v>Grundlagen PSNV</v>
      </c>
      <c r="C273" s="216" t="str">
        <f>VLOOKUP(J273,Parameter!$B$12:$C$30,2)</f>
        <v>Routine</v>
      </c>
      <c r="D273" s="216" t="str">
        <f>VLOOKUP(J273,Parameter!$B$12:$F$30,4)</f>
        <v>A</v>
      </c>
      <c r="E273" s="217" t="str">
        <f>VLOOKUP(J273,Parameter!$B$12:$D$30,3)</f>
        <v>Nachweis des Abschlusses der Qualifizierung</v>
      </c>
      <c r="F273" s="217" t="str">
        <f>VLOOKUP(K273,Parameter!$B$31:$F$41,2)</f>
        <v>Empfehlung: die nicht bekanntnen Inhalte (z. B. die Spezifika des Landes-KatS und des DRK-Landesverbandes) sind im Nachgang zur Anerkennung, aber vor einem Einsatz, zu vermitteln.</v>
      </c>
      <c r="G273" s="818" t="s">
        <v>26</v>
      </c>
      <c r="H273" s="286"/>
      <c r="I273" s="1021" t="str">
        <f t="shared" si="13"/>
        <v xml:space="preserve">Weg = A; Blatt = GPSNV </v>
      </c>
      <c r="J273" s="1040">
        <v>1</v>
      </c>
      <c r="K273" s="1041">
        <v>1</v>
      </c>
      <c r="L273" s="1042">
        <f t="shared" si="14"/>
        <v>46095</v>
      </c>
      <c r="M273" s="1043" t="s">
        <v>376</v>
      </c>
      <c r="N273" s="1044" t="s">
        <v>285</v>
      </c>
    </row>
    <row r="274" spans="1:14" ht="39" x14ac:dyDescent="0.25">
      <c r="A274" s="232" t="s">
        <v>145</v>
      </c>
      <c r="B274" s="215" t="str">
        <f t="shared" si="12"/>
        <v>PSNV für Zivilschutzkräfte</v>
      </c>
      <c r="C274" s="216" t="str">
        <f>VLOOKUP(J274,Parameter!$B$12:$C$30,2)</f>
        <v>Routine</v>
      </c>
      <c r="D274" s="216" t="str">
        <f>VLOOKUP(J274,Parameter!$B$12:$F$30,4)</f>
        <v>A</v>
      </c>
      <c r="E274" s="217" t="str">
        <f>VLOOKUP(J274,Parameter!$B$12:$D$30,3)</f>
        <v>Nachweis des Abschlusses der Qualifizierung</v>
      </c>
      <c r="F274" s="217" t="str">
        <f>VLOOKUP(K274,Parameter!$B$31:$F$41,2)</f>
        <v>Empfehlung: die nicht bekanntnen Inhalte (z. B. die Spezifika des Landes-KatS und des DRK-Landesverbandes) sind im Nachgang zur Anerkennung, aber vor einem Einsatz, zu vermitteln.</v>
      </c>
      <c r="G274" s="1053" t="s">
        <v>225</v>
      </c>
      <c r="H274" s="286"/>
      <c r="I274" s="1021" t="str">
        <f t="shared" si="13"/>
        <v xml:space="preserve">Weg = A; Blatt = PSNVZS </v>
      </c>
      <c r="J274" s="1040">
        <v>1</v>
      </c>
      <c r="K274" s="1041">
        <v>1</v>
      </c>
      <c r="L274" s="1042">
        <f t="shared" si="14"/>
        <v>46095</v>
      </c>
      <c r="M274" s="1043" t="s">
        <v>376</v>
      </c>
      <c r="N274" s="1044" t="s">
        <v>285</v>
      </c>
    </row>
    <row r="275" spans="1:14" ht="39" x14ac:dyDescent="0.25">
      <c r="A275" s="232" t="s">
        <v>145</v>
      </c>
      <c r="B275" s="215" t="str">
        <f t="shared" si="12"/>
        <v>Aufbaumodul Soziale Betreuung und Unterkunft</v>
      </c>
      <c r="C275" s="216" t="str">
        <f>VLOOKUP(J275,Parameter!$B$12:$C$30,2)</f>
        <v>Auflagen</v>
      </c>
      <c r="D275" s="216" t="str">
        <f>VLOOKUP(J275,Parameter!$B$12:$F$30,4)</f>
        <v>B</v>
      </c>
      <c r="E275" s="217" t="str">
        <f>VLOOKUP(J275,Parameter!$B$12:$D$30,3)</f>
        <v>Nachweis des Inhaltes und des Abschlusses der Qualifizierung</v>
      </c>
      <c r="F275" s="217" t="str">
        <f>VLOOKUP(K275,Parameter!$B$31:$F$41,2)</f>
        <v>Sofern der im o.g. Curriculum beschriebene Mindestinhalt erfüllt wurde; ggf. mit der Auflage der Vermittlung der Spezifika des Landes-KatS und des DRK-Landesverbandes, sowie einer Prüfung,</v>
      </c>
      <c r="G275" s="1052" t="s">
        <v>48</v>
      </c>
      <c r="H275" s="286"/>
      <c r="I275" s="1021" t="str">
        <f t="shared" si="13"/>
        <v xml:space="preserve">Weg = B; Blatt = SBU </v>
      </c>
      <c r="J275" s="1040">
        <v>4</v>
      </c>
      <c r="K275" s="1041">
        <v>3</v>
      </c>
      <c r="L275" s="1042">
        <f t="shared" si="14"/>
        <v>44632</v>
      </c>
      <c r="M275" s="1043" t="s">
        <v>376</v>
      </c>
      <c r="N275" s="1044" t="s">
        <v>285</v>
      </c>
    </row>
    <row r="276" spans="1:14" ht="39" x14ac:dyDescent="0.25">
      <c r="A276" s="232" t="s">
        <v>145</v>
      </c>
      <c r="B276" s="215" t="str">
        <f t="shared" si="12"/>
        <v>Soziale Betreuung (Fachmodul)</v>
      </c>
      <c r="C276" s="216" t="str">
        <f>VLOOKUP(J276,Parameter!$B$12:$C$30,2)</f>
        <v>Auflagen</v>
      </c>
      <c r="D276" s="216" t="str">
        <f>VLOOKUP(J276,Parameter!$B$12:$F$30,4)</f>
        <v>B</v>
      </c>
      <c r="E276" s="217" t="str">
        <f>VLOOKUP(J276,Parameter!$B$12:$D$30,3)</f>
        <v>Nachweis des Inhaltes und des Abschlusses der Qualifizierung</v>
      </c>
      <c r="F276" s="217" t="str">
        <f>VLOOKUP(K276,Parameter!$B$31:$F$41,2)</f>
        <v>Sofern der im o.g. Curriculum beschriebene Mindestinhalt erfüllt wurde; ggf. mit der Auflage der Vermittlung der Spezifika des Landes-KatS und des DRK-Landesverbandes, sowie einer Prüfung,</v>
      </c>
      <c r="G276" s="1052" t="s">
        <v>54</v>
      </c>
      <c r="H276" s="286"/>
      <c r="I276" s="1021" t="str">
        <f t="shared" si="13"/>
        <v xml:space="preserve">Weg = B; Blatt = SozBt </v>
      </c>
      <c r="J276" s="1040">
        <v>4</v>
      </c>
      <c r="K276" s="1041">
        <v>3</v>
      </c>
      <c r="L276" s="1042">
        <f t="shared" si="14"/>
        <v>44632</v>
      </c>
      <c r="M276" s="1043" t="s">
        <v>376</v>
      </c>
      <c r="N276" s="1044" t="s">
        <v>285</v>
      </c>
    </row>
    <row r="277" spans="1:14" ht="52" x14ac:dyDescent="0.25">
      <c r="A277" s="232" t="s">
        <v>146</v>
      </c>
      <c r="B277" s="215" t="str">
        <f t="shared" si="12"/>
        <v>Selbst- und Stressmanagement</v>
      </c>
      <c r="C277" s="216" t="str">
        <f>VLOOKUP(J277,Parameter!$B$12:$C$30,2)</f>
        <v>Auflagen</v>
      </c>
      <c r="D277" s="216" t="str">
        <f>VLOOKUP(J277,Parameter!$B$12:$F$30,4)</f>
        <v>B</v>
      </c>
      <c r="E277" s="217" t="str">
        <f>VLOOKUP(J277,Parameter!$B$12:$D$30,3)</f>
        <v>Nachweis des Inhaltes und des Abschlusses der Qualifizierung</v>
      </c>
      <c r="F277" s="217" t="str">
        <f>VLOOKUP(K277,Parameter!$B$31:$F$41,2)</f>
        <v>Die nicht bekannten Inhalte (z. B. die Spezifika des Landes-KatS und des DRK-Landesverbandes) sind im Nachgang zur Anerkennung, aber vor einem Einsatz, zu vermitteln.</v>
      </c>
      <c r="G277" s="1052" t="s">
        <v>56</v>
      </c>
      <c r="H277" s="286"/>
      <c r="I277" s="1021" t="str">
        <f t="shared" si="13"/>
        <v xml:space="preserve">Weg = B; Blatt = SuSM </v>
      </c>
      <c r="J277" s="1040">
        <v>4</v>
      </c>
      <c r="K277" s="1041">
        <v>2</v>
      </c>
      <c r="L277" s="1042">
        <f t="shared" si="14"/>
        <v>44632</v>
      </c>
      <c r="M277" s="1043"/>
      <c r="N277" s="1044" t="s">
        <v>285</v>
      </c>
    </row>
    <row r="278" spans="1:14" ht="39" x14ac:dyDescent="0.25">
      <c r="A278" s="232" t="s">
        <v>147</v>
      </c>
      <c r="B278" s="215" t="str">
        <f t="shared" si="12"/>
        <v>Grundmodul Betreuungsdienst</v>
      </c>
      <c r="C278" s="216" t="str">
        <f>VLOOKUP(J278,Parameter!$B$12:$C$30,2)</f>
        <v>Auflagen</v>
      </c>
      <c r="D278" s="216" t="str">
        <f>VLOOKUP(J278,Parameter!$B$12:$F$30,4)</f>
        <v>B</v>
      </c>
      <c r="E278" s="217" t="str">
        <f>VLOOKUP(J278,Parameter!$B$12:$D$30,3)</f>
        <v>Nachweis des Inhaltes und des Abschlusses der Qualifizierung</v>
      </c>
      <c r="F278" s="217" t="str">
        <f>VLOOKUP(K278,Parameter!$B$31:$F$41,2)</f>
        <v>Sofern der im o.g. Curriculum beschriebene Mindestinhalt erfüllt wurde, mit der Auflage der Vermittlung der Spezifika des Landes-KatS und des DRK-Landesverbandes; sowie ggf. einer Prüfung.</v>
      </c>
      <c r="G278" s="300" t="s">
        <v>7</v>
      </c>
      <c r="H278" s="286"/>
      <c r="I278" s="1021" t="str">
        <f t="shared" si="13"/>
        <v xml:space="preserve">Weg = B; Blatt = BGM </v>
      </c>
      <c r="J278" s="1040">
        <v>4</v>
      </c>
      <c r="K278" s="1041">
        <v>4</v>
      </c>
      <c r="L278" s="1042">
        <f t="shared" si="14"/>
        <v>44632</v>
      </c>
      <c r="M278" s="1043" t="s">
        <v>376</v>
      </c>
      <c r="N278" s="1044" t="s">
        <v>285</v>
      </c>
    </row>
    <row r="279" spans="1:14" ht="39" x14ac:dyDescent="0.25">
      <c r="A279" s="232" t="s">
        <v>147</v>
      </c>
      <c r="B279" s="215" t="str">
        <f t="shared" si="12"/>
        <v>Grundlagen PSNV</v>
      </c>
      <c r="C279" s="216" t="str">
        <f>VLOOKUP(J279,Parameter!$B$12:$C$30,2)</f>
        <v>Routine</v>
      </c>
      <c r="D279" s="216" t="str">
        <f>VLOOKUP(J279,Parameter!$B$12:$F$30,4)</f>
        <v>A</v>
      </c>
      <c r="E279" s="217" t="str">
        <f>VLOOKUP(J279,Parameter!$B$12:$D$30,3)</f>
        <v>Nachweis des Abschlusses der Qualifizierung</v>
      </c>
      <c r="F279" s="217" t="str">
        <f>VLOOKUP(K279,Parameter!$B$31:$F$41,2)</f>
        <v>Empfehlung: die nicht bekanntnen Inhalte (z. B. die Spezifika des Landes-KatS und des DRK-Landesverbandes) sind im Nachgang zur Anerkennung, aber vor einem Einsatz, zu vermitteln.</v>
      </c>
      <c r="G279" s="300" t="s">
        <v>26</v>
      </c>
      <c r="H279" s="286"/>
      <c r="I279" s="1021" t="str">
        <f t="shared" si="13"/>
        <v xml:space="preserve">Weg = A; Blatt = GPSNV </v>
      </c>
      <c r="J279" s="1040">
        <v>1</v>
      </c>
      <c r="K279" s="1041">
        <v>1</v>
      </c>
      <c r="L279" s="1042">
        <f t="shared" si="14"/>
        <v>46095</v>
      </c>
      <c r="M279" s="1043" t="s">
        <v>376</v>
      </c>
      <c r="N279" s="1044" t="s">
        <v>285</v>
      </c>
    </row>
    <row r="280" spans="1:14" ht="39" x14ac:dyDescent="0.25">
      <c r="A280" s="232" t="s">
        <v>147</v>
      </c>
      <c r="B280" s="215" t="str">
        <f t="shared" si="12"/>
        <v>PSNV für Zivilschutzkräfte</v>
      </c>
      <c r="C280" s="216" t="str">
        <f>VLOOKUP(J280,Parameter!$B$12:$C$30,2)</f>
        <v>Routine</v>
      </c>
      <c r="D280" s="216" t="str">
        <f>VLOOKUP(J280,Parameter!$B$12:$F$30,4)</f>
        <v>A</v>
      </c>
      <c r="E280" s="217" t="str">
        <f>VLOOKUP(J280,Parameter!$B$12:$D$30,3)</f>
        <v>Nachweis des Abschlusses der Qualifizierung</v>
      </c>
      <c r="F280" s="217" t="str">
        <f>VLOOKUP(K280,Parameter!$B$31:$F$41,2)</f>
        <v>Empfehlung: die nicht bekanntnen Inhalte (z. B. die Spezifika des Landes-KatS und des DRK-Landesverbandes) sind im Nachgang zur Anerkennung, aber vor einem Einsatz, zu vermitteln.</v>
      </c>
      <c r="G280" s="1052" t="s">
        <v>225</v>
      </c>
      <c r="H280" s="286"/>
      <c r="I280" s="1021" t="str">
        <f t="shared" si="13"/>
        <v xml:space="preserve">Weg = A; Blatt = PSNVZS </v>
      </c>
      <c r="J280" s="1040">
        <v>1</v>
      </c>
      <c r="K280" s="1041">
        <v>1</v>
      </c>
      <c r="L280" s="1042">
        <f t="shared" si="14"/>
        <v>46095</v>
      </c>
      <c r="M280" s="1043" t="s">
        <v>376</v>
      </c>
      <c r="N280" s="1044" t="s">
        <v>285</v>
      </c>
    </row>
    <row r="281" spans="1:14" ht="39" x14ac:dyDescent="0.25">
      <c r="A281" s="232" t="s">
        <v>147</v>
      </c>
      <c r="B281" s="215" t="str">
        <f t="shared" si="12"/>
        <v>Aufbaumodul Soziale Betreuung und Unterkunft</v>
      </c>
      <c r="C281" s="216" t="str">
        <f>VLOOKUP(J281,Parameter!$B$12:$C$30,2)</f>
        <v>Auflagen</v>
      </c>
      <c r="D281" s="216" t="str">
        <f>VLOOKUP(J281,Parameter!$B$12:$F$30,4)</f>
        <v>B</v>
      </c>
      <c r="E281" s="217" t="str">
        <f>VLOOKUP(J281,Parameter!$B$12:$D$30,3)</f>
        <v>Nachweis des Inhaltes und des Abschlusses der Qualifizierung</v>
      </c>
      <c r="F281" s="217" t="str">
        <f>VLOOKUP(K281,Parameter!$B$31:$F$41,2)</f>
        <v>Sofern der im o.g. Curriculum beschriebene Mindestinhalt erfüllt wurde; ggf. mit der Auflage der Vermittlung der Spezifika des Landes-KatS und des DRK-Landesverbandes, sowie einer Prüfung,</v>
      </c>
      <c r="G281" s="1052" t="s">
        <v>48</v>
      </c>
      <c r="H281" s="286"/>
      <c r="I281" s="1021" t="str">
        <f t="shared" si="13"/>
        <v xml:space="preserve">Weg = B; Blatt = SBU </v>
      </c>
      <c r="J281" s="1040">
        <v>4</v>
      </c>
      <c r="K281" s="1041">
        <v>3</v>
      </c>
      <c r="L281" s="1042">
        <f t="shared" si="14"/>
        <v>44632</v>
      </c>
      <c r="M281" s="1043" t="s">
        <v>376</v>
      </c>
      <c r="N281" s="1044" t="s">
        <v>285</v>
      </c>
    </row>
    <row r="282" spans="1:14" ht="39" x14ac:dyDescent="0.25">
      <c r="A282" s="232" t="s">
        <v>147</v>
      </c>
      <c r="B282" s="215" t="str">
        <f t="shared" si="12"/>
        <v>Soziale Betreuung (Fachmodul)</v>
      </c>
      <c r="C282" s="216" t="str">
        <f>VLOOKUP(J282,Parameter!$B$12:$C$30,2)</f>
        <v>Auflagen</v>
      </c>
      <c r="D282" s="216" t="str">
        <f>VLOOKUP(J282,Parameter!$B$12:$F$30,4)</f>
        <v>B</v>
      </c>
      <c r="E282" s="217" t="str">
        <f>VLOOKUP(J282,Parameter!$B$12:$D$30,3)</f>
        <v>Nachweis des Inhaltes und des Abschlusses der Qualifizierung</v>
      </c>
      <c r="F282" s="217" t="str">
        <f>VLOOKUP(K282,Parameter!$B$31:$F$41,2)</f>
        <v>Sofern der im o.g. Curriculum beschriebene Mindestinhalt erfüllt wurde; ggf. mit der Auflage der Vermittlung der Spezifika des Landes-KatS und des DRK-Landesverbandes, sowie einer Prüfung,</v>
      </c>
      <c r="G282" s="1052" t="s">
        <v>54</v>
      </c>
      <c r="H282" s="286"/>
      <c r="I282" s="1021" t="str">
        <f t="shared" si="13"/>
        <v xml:space="preserve">Weg = B; Blatt = SozBt </v>
      </c>
      <c r="J282" s="1040">
        <v>4</v>
      </c>
      <c r="K282" s="1041">
        <v>3</v>
      </c>
      <c r="L282" s="1042">
        <f t="shared" si="14"/>
        <v>44632</v>
      </c>
      <c r="M282" s="1043" t="s">
        <v>376</v>
      </c>
      <c r="N282" s="1044" t="s">
        <v>285</v>
      </c>
    </row>
    <row r="283" spans="1:14" ht="39" x14ac:dyDescent="0.25">
      <c r="A283" s="260" t="s">
        <v>379</v>
      </c>
      <c r="B283" s="215" t="str">
        <f t="shared" si="12"/>
        <v>Grundmodul Betreuungsdienst</v>
      </c>
      <c r="C283" s="216" t="str">
        <f>VLOOKUP(J283,Parameter!$B$12:$C$30,2)</f>
        <v>Auflagen</v>
      </c>
      <c r="D283" s="216" t="str">
        <f>VLOOKUP(J283,Parameter!$B$12:$F$30,4)</f>
        <v>B</v>
      </c>
      <c r="E283" s="217" t="str">
        <f>VLOOKUP(J283,Parameter!$B$12:$D$30,3)</f>
        <v>Nachweis des Inhaltes und des Abschlusses der Qualifizierung</v>
      </c>
      <c r="F283" s="217" t="str">
        <f>VLOOKUP(K283,Parameter!$B$31:$F$41,2)</f>
        <v>Sofern der im o.g. Curriculum beschriebene Mindestinhalt erfüllt wurde, mit der Auflage der Vermittlung der Spezifika des Landes-KatS und des DRK-Landesverbandes; sowie ggf. einer Prüfung.</v>
      </c>
      <c r="G283" s="818" t="s">
        <v>7</v>
      </c>
      <c r="H283" s="286"/>
      <c r="I283" s="1021" t="str">
        <f t="shared" si="13"/>
        <v xml:space="preserve">Weg = B; Blatt = BGM </v>
      </c>
      <c r="J283" s="1040">
        <v>4</v>
      </c>
      <c r="K283" s="1041">
        <v>4</v>
      </c>
      <c r="L283" s="1042">
        <f t="shared" si="14"/>
        <v>44632</v>
      </c>
      <c r="M283" s="1043"/>
      <c r="N283" s="1044" t="s">
        <v>285</v>
      </c>
    </row>
    <row r="284" spans="1:14" ht="39" x14ac:dyDescent="0.25">
      <c r="A284" s="260" t="s">
        <v>379</v>
      </c>
      <c r="B284" s="215" t="str">
        <f t="shared" si="12"/>
        <v>Aufbaumodul Soziale Betreuung und Unterkunft</v>
      </c>
      <c r="C284" s="216" t="str">
        <f>VLOOKUP(J284,Parameter!$B$12:$C$30,2)</f>
        <v>Auflagen</v>
      </c>
      <c r="D284" s="216" t="str">
        <f>VLOOKUP(J284,Parameter!$B$12:$F$30,4)</f>
        <v>B</v>
      </c>
      <c r="E284" s="217" t="str">
        <f>VLOOKUP(J284,Parameter!$B$12:$D$30,3)</f>
        <v>Nachweis des Inhaltes und des Abschlusses der Qualifizierung</v>
      </c>
      <c r="F284" s="217" t="str">
        <f>VLOOKUP(K284,Parameter!$B$31:$F$41,2)</f>
        <v>Sofern der im o.g. Curriculum beschriebene Mindestinhalt erfüllt wurde; ggf. mit der Auflage der Vermittlung der Spezifika des Landes-KatS und des DRK-Landesverbandes, sowie einer Prüfung,</v>
      </c>
      <c r="G284" s="1053" t="s">
        <v>48</v>
      </c>
      <c r="H284" s="286"/>
      <c r="I284" s="1021" t="str">
        <f t="shared" si="13"/>
        <v xml:space="preserve">Weg = B; Blatt = SBU </v>
      </c>
      <c r="J284" s="1040">
        <v>4</v>
      </c>
      <c r="K284" s="1041">
        <v>3</v>
      </c>
      <c r="L284" s="1042">
        <f t="shared" si="14"/>
        <v>44632</v>
      </c>
      <c r="M284" s="1043"/>
      <c r="N284" s="1044" t="s">
        <v>285</v>
      </c>
    </row>
    <row r="285" spans="1:14" ht="39" x14ac:dyDescent="0.25">
      <c r="A285" s="260" t="s">
        <v>379</v>
      </c>
      <c r="B285" s="215" t="str">
        <f t="shared" si="12"/>
        <v>Soziale Betreuung (Fachmodul)</v>
      </c>
      <c r="C285" s="216" t="str">
        <f>VLOOKUP(J285,Parameter!$B$12:$C$30,2)</f>
        <v>Auflagen</v>
      </c>
      <c r="D285" s="216" t="str">
        <f>VLOOKUP(J285,Parameter!$B$12:$F$30,4)</f>
        <v>B</v>
      </c>
      <c r="E285" s="217" t="str">
        <f>VLOOKUP(J285,Parameter!$B$12:$D$30,3)</f>
        <v>Nachweis des Inhaltes und des Abschlusses der Qualifizierung</v>
      </c>
      <c r="F285" s="217" t="str">
        <f>VLOOKUP(K285,Parameter!$B$31:$F$41,2)</f>
        <v>Sofern der im o.g. Curriculum beschriebene Mindestinhalt erfüllt wurde; ggf. mit der Auflage der Vermittlung der Spezifika des Landes-KatS und des DRK-Landesverbandes, sowie einer Prüfung,</v>
      </c>
      <c r="G285" s="1053" t="s">
        <v>54</v>
      </c>
      <c r="H285" s="286"/>
      <c r="I285" s="1021" t="str">
        <f t="shared" si="13"/>
        <v xml:space="preserve">Weg = B; Blatt = SozBt </v>
      </c>
      <c r="J285" s="1040">
        <v>4</v>
      </c>
      <c r="K285" s="1041">
        <v>3</v>
      </c>
      <c r="L285" s="1042">
        <f t="shared" si="14"/>
        <v>44632</v>
      </c>
      <c r="M285" s="1043"/>
      <c r="N285" s="1044" t="s">
        <v>285</v>
      </c>
    </row>
    <row r="286" spans="1:14" ht="39" x14ac:dyDescent="0.25">
      <c r="A286" s="232" t="s">
        <v>148</v>
      </c>
      <c r="B286" s="215" t="str">
        <f t="shared" si="12"/>
        <v>Selbst- und Stressmanagement</v>
      </c>
      <c r="C286" s="216" t="str">
        <f>VLOOKUP(J286,Parameter!$B$12:$C$30,2)</f>
        <v>Auflagen</v>
      </c>
      <c r="D286" s="216" t="str">
        <f>VLOOKUP(J286,Parameter!$B$12:$F$30,4)</f>
        <v>B</v>
      </c>
      <c r="E286" s="217" t="str">
        <f>VLOOKUP(J286,Parameter!$B$12:$D$30,3)</f>
        <v>Nachweis des Inhaltes und des Abschlusses der Qualifizierung</v>
      </c>
      <c r="F286" s="217" t="str">
        <f>VLOOKUP(K286,Parameter!$B$31:$F$41,2)</f>
        <v>Die nicht bekannten Inhalte (z. B. die Spezifika des Landes-KatS und des DRK-Landesverbandes) sind im Nachgang zur Anerkennung, aber vor einem Einsatz, zu vermitteln.</v>
      </c>
      <c r="G286" s="1052" t="s">
        <v>56</v>
      </c>
      <c r="H286" s="286"/>
      <c r="I286" s="1021" t="str">
        <f t="shared" si="13"/>
        <v xml:space="preserve">Weg = B; Blatt = SuSM </v>
      </c>
      <c r="J286" s="1040">
        <v>4</v>
      </c>
      <c r="K286" s="1041">
        <v>2</v>
      </c>
      <c r="L286" s="1042">
        <f t="shared" si="14"/>
        <v>44632</v>
      </c>
      <c r="M286" s="1043"/>
      <c r="N286" s="1044" t="s">
        <v>285</v>
      </c>
    </row>
    <row r="287" spans="1:14" ht="39" x14ac:dyDescent="0.25">
      <c r="A287" s="232" t="s">
        <v>149</v>
      </c>
      <c r="B287" s="215" t="str">
        <f t="shared" si="12"/>
        <v>Erwachsenengerechte Unterrichts Gestaltung</v>
      </c>
      <c r="C287" s="216" t="str">
        <f>VLOOKUP(J287,Parameter!$B$12:$C$30,2)</f>
        <v>Standart</v>
      </c>
      <c r="D287" s="216" t="str">
        <f>VLOOKUP(J287,Parameter!$B$12:$F$30,4)</f>
        <v>A</v>
      </c>
      <c r="E287" s="217" t="str">
        <f>VLOOKUP(J287,Parameter!$B$12:$D$30,3)</f>
        <v>Nachweis des Inhaltes und des Abschlusses der Qualifizierung</v>
      </c>
      <c r="F287" s="217" t="str">
        <f>VLOOKUP(K287,Parameter!$B$31:$F$41,2)</f>
        <v>Empfehlung: die nicht bekanntnen Inhalte (z. B. die Spezifika des Landes-KatS und des DRK-Landesverbandes) sind im Nachgang zur Anerkennung, aber vor einem Einsatz, zu vermitteln.</v>
      </c>
      <c r="G287" s="818" t="s">
        <v>20</v>
      </c>
      <c r="H287" s="286"/>
      <c r="I287" s="1021" t="str">
        <f t="shared" si="13"/>
        <v xml:space="preserve">Weg = A; Blatt = EgUG </v>
      </c>
      <c r="J287" s="1040">
        <v>3</v>
      </c>
      <c r="K287" s="1041">
        <v>1</v>
      </c>
      <c r="L287" s="1042">
        <f t="shared" si="14"/>
        <v>46095</v>
      </c>
      <c r="M287" s="1043"/>
      <c r="N287" s="1044" t="s">
        <v>285</v>
      </c>
    </row>
    <row r="288" spans="1:14" ht="39" x14ac:dyDescent="0.25">
      <c r="A288" s="232" t="s">
        <v>150</v>
      </c>
      <c r="B288" s="215" t="str">
        <f t="shared" si="12"/>
        <v>Vorstands- und Präsidiumsarbeit</v>
      </c>
      <c r="C288" s="216" t="str">
        <f>VLOOKUP(J288,Parameter!$B$12:$C$30,2)</f>
        <v>Auflagen</v>
      </c>
      <c r="D288" s="216" t="str">
        <f>VLOOKUP(J288,Parameter!$B$12:$F$30,4)</f>
        <v>B</v>
      </c>
      <c r="E288" s="217" t="str">
        <f>VLOOKUP(J288,Parameter!$B$12:$D$30,3)</f>
        <v>Nachweis des Inhaltes und des Abschlusses der Qualifizierung</v>
      </c>
      <c r="F288" s="217" t="str">
        <f>VLOOKUP(K288,Parameter!$B$31:$F$41,2)</f>
        <v>Sofern der im o.g. Curriculum beschriebene Mindestinhalt erfüllt wurde; ggf. mit der Auflage der Vermittlung der Spezifika des Landes-KatS und des DRK-Landesverbandes, sowie einer Prüfung,</v>
      </c>
      <c r="G288" s="1052" t="s">
        <v>67</v>
      </c>
      <c r="H288" s="286"/>
      <c r="I288" s="1021" t="str">
        <f t="shared" si="13"/>
        <v xml:space="preserve">Weg = B; Blatt = VuPA </v>
      </c>
      <c r="J288" s="1040">
        <v>4</v>
      </c>
      <c r="K288" s="1041">
        <v>3</v>
      </c>
      <c r="L288" s="1042">
        <f t="shared" si="14"/>
        <v>44632</v>
      </c>
      <c r="M288" s="1043"/>
      <c r="N288" s="1044" t="s">
        <v>285</v>
      </c>
    </row>
    <row r="289" spans="1:14" ht="39" x14ac:dyDescent="0.25">
      <c r="A289" s="232" t="s">
        <v>222</v>
      </c>
      <c r="B289" s="215" t="str">
        <f t="shared" si="12"/>
        <v>Grundlagen PSNV</v>
      </c>
      <c r="C289" s="216" t="str">
        <f>VLOOKUP(J289,Parameter!$B$12:$C$30,2)</f>
        <v>Routine</v>
      </c>
      <c r="D289" s="216" t="str">
        <f>VLOOKUP(J289,Parameter!$B$12:$F$30,4)</f>
        <v>A</v>
      </c>
      <c r="E289" s="217" t="str">
        <f>VLOOKUP(J289,Parameter!$B$12:$D$30,3)</f>
        <v>Nachweis des Abschlusses der Qualifizierung</v>
      </c>
      <c r="F289" s="217" t="str">
        <f>VLOOKUP(K289,Parameter!$B$31:$F$41,2)</f>
        <v>Empfehlung: die nicht bekanntnen Inhalte (z. B. die Spezifika des Landes-KatS und des DRK-Landesverbandes) sind im Nachgang zur Anerkennung, aber vor einem Einsatz, zu vermitteln.</v>
      </c>
      <c r="G289" s="300" t="s">
        <v>26</v>
      </c>
      <c r="H289" s="286"/>
      <c r="I289" s="1021" t="str">
        <f t="shared" si="13"/>
        <v xml:space="preserve">Weg = A; Blatt = GPSNV </v>
      </c>
      <c r="J289" s="1040">
        <v>1</v>
      </c>
      <c r="K289" s="1041">
        <v>1</v>
      </c>
      <c r="L289" s="1042">
        <f t="shared" si="14"/>
        <v>46095</v>
      </c>
      <c r="M289" s="1043"/>
      <c r="N289" s="1044" t="s">
        <v>285</v>
      </c>
    </row>
    <row r="290" spans="1:14" ht="39" x14ac:dyDescent="0.25">
      <c r="A290" s="817" t="s">
        <v>222</v>
      </c>
      <c r="B290" s="215" t="str">
        <f t="shared" si="12"/>
        <v>PSNV für Zivilschutzkräfte</v>
      </c>
      <c r="C290" s="216" t="str">
        <f>VLOOKUP(J290,Parameter!$B$12:$C$30,2)</f>
        <v>Routine</v>
      </c>
      <c r="D290" s="216" t="str">
        <f>VLOOKUP(J290,Parameter!$B$12:$F$30,4)</f>
        <v>A</v>
      </c>
      <c r="E290" s="217" t="str">
        <f>VLOOKUP(J290,Parameter!$B$12:$D$30,3)</f>
        <v>Nachweis des Abschlusses der Qualifizierung</v>
      </c>
      <c r="F290" s="217" t="str">
        <f>VLOOKUP(K290,Parameter!$B$31:$F$41,2)</f>
        <v>Empfehlung: die nicht bekanntnen Inhalte (z. B. die Spezifika des Landes-KatS und des DRK-Landesverbandes) sind im Nachgang zur Anerkennung, aber vor einem Einsatz, zu vermitteln.</v>
      </c>
      <c r="G290" s="1052" t="s">
        <v>225</v>
      </c>
      <c r="H290" s="286"/>
      <c r="I290" s="1021" t="str">
        <f t="shared" si="13"/>
        <v xml:space="preserve">Weg = A; Blatt = PSNVZS </v>
      </c>
      <c r="J290" s="1040">
        <v>1</v>
      </c>
      <c r="K290" s="1041">
        <v>1</v>
      </c>
      <c r="L290" s="1042">
        <f t="shared" si="14"/>
        <v>46095</v>
      </c>
      <c r="M290" s="1043"/>
      <c r="N290" s="1044" t="s">
        <v>285</v>
      </c>
    </row>
    <row r="291" spans="1:14" ht="52" x14ac:dyDescent="0.25">
      <c r="A291" s="232" t="s">
        <v>293</v>
      </c>
      <c r="B291" s="215" t="str">
        <f t="shared" si="12"/>
        <v>Gruppenführer*in</v>
      </c>
      <c r="C291" s="216" t="str">
        <f>VLOOKUP(J291,Parameter!$B$12:$C$30,2)</f>
        <v>Auflagen</v>
      </c>
      <c r="D291" s="216" t="str">
        <f>VLOOKUP(J291,Parameter!$B$12:$F$30,4)</f>
        <v>B</v>
      </c>
      <c r="E291" s="217" t="str">
        <f>VLOOKUP(J291,Parameter!$B$12:$D$30,3)</f>
        <v>Nachweis des Abschlusses der Qualifizierung und praktischen Tätigkeit</v>
      </c>
      <c r="F291" s="217" t="str">
        <f>VLOOKUP(K291,Parameter!$B$31:$F$41,2)</f>
        <v>Sofern der im o.g. Curriculum beschriebene Mindestinhalt erfüllt wurde, mit der Auflage der Vermittlung der Spezifika des Landes-KatS und des DRK-Landesverbandes; sowie ggf. einer Prüfung.</v>
      </c>
      <c r="G291" s="818" t="s">
        <v>24</v>
      </c>
      <c r="H291" s="286"/>
      <c r="I291" s="1021" t="str">
        <f t="shared" si="13"/>
        <v xml:space="preserve">Weg = B; Blatt = GFü </v>
      </c>
      <c r="J291" s="1040">
        <v>10</v>
      </c>
      <c r="K291" s="1041">
        <v>4</v>
      </c>
      <c r="L291" s="1042">
        <f t="shared" si="14"/>
        <v>46095</v>
      </c>
      <c r="M291" s="1043"/>
      <c r="N291" s="1044" t="s">
        <v>285</v>
      </c>
    </row>
    <row r="292" spans="1:14" ht="52" x14ac:dyDescent="0.25">
      <c r="A292" s="232" t="s">
        <v>293</v>
      </c>
      <c r="B292" s="215" t="str">
        <f t="shared" si="12"/>
        <v>Verbandführer*in</v>
      </c>
      <c r="C292" s="216" t="str">
        <f>VLOOKUP(J292,Parameter!$B$12:$C$30,2)</f>
        <v>Auflagen</v>
      </c>
      <c r="D292" s="216" t="str">
        <f>VLOOKUP(J292,Parameter!$B$12:$F$30,4)</f>
        <v>B</v>
      </c>
      <c r="E292" s="217" t="str">
        <f>VLOOKUP(J292,Parameter!$B$12:$D$30,3)</f>
        <v>Nachweis des Abschlusses der Qualifizierung und praktischen Tätigkeit</v>
      </c>
      <c r="F292" s="217" t="str">
        <f>VLOOKUP(K292,Parameter!$B$31:$F$41,2)</f>
        <v>Empfehlung: die nicht bekanntnen Inhalte (z. B. die Spezifika des Landes-KatS und des DRK-Landesverbandes) sind im Nachgang zur Anerkennung, aber vor einem Einsatz, zu vermitteln.</v>
      </c>
      <c r="G292" s="1052" t="s">
        <v>65</v>
      </c>
      <c r="H292" s="286"/>
      <c r="I292" s="1021" t="str">
        <f t="shared" si="13"/>
        <v xml:space="preserve">Weg = B; Blatt = VFü </v>
      </c>
      <c r="J292" s="1040">
        <v>10</v>
      </c>
      <c r="K292" s="1041">
        <v>1</v>
      </c>
      <c r="L292" s="1042">
        <f t="shared" si="14"/>
        <v>46095</v>
      </c>
      <c r="M292" s="1043"/>
      <c r="N292" s="1044" t="s">
        <v>285</v>
      </c>
    </row>
    <row r="293" spans="1:14" ht="52" x14ac:dyDescent="0.25">
      <c r="A293" s="232" t="s">
        <v>293</v>
      </c>
      <c r="B293" s="215" t="str">
        <f t="shared" si="12"/>
        <v>Zugführer*in</v>
      </c>
      <c r="C293" s="216" t="str">
        <f>VLOOKUP(J293,Parameter!$B$12:$C$30,2)</f>
        <v>Auflagen</v>
      </c>
      <c r="D293" s="216" t="str">
        <f>VLOOKUP(J293,Parameter!$B$12:$F$30,4)</f>
        <v>B</v>
      </c>
      <c r="E293" s="217" t="str">
        <f>VLOOKUP(J293,Parameter!$B$12:$D$30,3)</f>
        <v>Nachweis des Abschlusses der Qualifizierung und praktischen Tätigkeit</v>
      </c>
      <c r="F293" s="217" t="str">
        <f>VLOOKUP(K293,Parameter!$B$31:$F$41,2)</f>
        <v>Empfehlung: die nicht bekanntnen Inhalte (z. B. die Spezifika des Landes-KatS und des DRK-Landesverbandes) sind im Nachgang zur Anerkennung, aber vor einem Einsatz, zu vermitteln.</v>
      </c>
      <c r="G293" s="1053" t="s">
        <v>69</v>
      </c>
      <c r="H293" s="286"/>
      <c r="I293" s="1021" t="str">
        <f t="shared" si="13"/>
        <v xml:space="preserve">Weg = B; Blatt = ZFü </v>
      </c>
      <c r="J293" s="1040">
        <v>10</v>
      </c>
      <c r="K293" s="1041">
        <v>1</v>
      </c>
      <c r="L293" s="1042">
        <f t="shared" si="14"/>
        <v>46095</v>
      </c>
      <c r="M293" s="1043"/>
      <c r="N293" s="1044" t="s">
        <v>285</v>
      </c>
    </row>
    <row r="294" spans="1:14" ht="39" x14ac:dyDescent="0.25">
      <c r="A294" s="232" t="s">
        <v>151</v>
      </c>
      <c r="B294" s="215" t="str">
        <f t="shared" si="12"/>
        <v>Vorstands- und Präsidiumsarbeit</v>
      </c>
      <c r="C294" s="216" t="str">
        <f>VLOOKUP(J294,Parameter!$B$12:$C$30,2)</f>
        <v>Auflagen</v>
      </c>
      <c r="D294" s="216" t="str">
        <f>VLOOKUP(J294,Parameter!$B$12:$F$30,4)</f>
        <v>B</v>
      </c>
      <c r="E294" s="217" t="str">
        <f>VLOOKUP(J294,Parameter!$B$12:$D$30,3)</f>
        <v>Nachweis des Inhaltes und des Abschlusses der Qualifizierung</v>
      </c>
      <c r="F294" s="217" t="str">
        <f>VLOOKUP(K294,Parameter!$B$31:$F$41,2)</f>
        <v>Sofern der im o.g. Curriculum beschriebene Mindestinhalt erfüllt wurde; ggf. mit der Auflage der Vermittlung der Spezifika des Landes-KatS und des DRK-Landesverbandes, sowie einer Prüfung,</v>
      </c>
      <c r="G294" s="1053" t="s">
        <v>67</v>
      </c>
      <c r="H294" s="286"/>
      <c r="I294" s="1021" t="str">
        <f t="shared" si="13"/>
        <v xml:space="preserve">Weg = B; Blatt = VuPA </v>
      </c>
      <c r="J294" s="1040">
        <v>4</v>
      </c>
      <c r="K294" s="1041">
        <v>3</v>
      </c>
      <c r="L294" s="1042">
        <f t="shared" si="14"/>
        <v>44632</v>
      </c>
      <c r="M294" s="1043"/>
      <c r="N294" s="1044" t="s">
        <v>285</v>
      </c>
    </row>
    <row r="295" spans="1:14" ht="52" x14ac:dyDescent="0.25">
      <c r="A295" s="232" t="s">
        <v>294</v>
      </c>
      <c r="B295" s="215" t="str">
        <f t="shared" si="12"/>
        <v>Gruppenführer*in</v>
      </c>
      <c r="C295" s="216" t="str">
        <f>VLOOKUP(J295,Parameter!$B$12:$C$30,2)</f>
        <v>Auflagen</v>
      </c>
      <c r="D295" s="216" t="str">
        <f>VLOOKUP(J295,Parameter!$B$12:$F$30,4)</f>
        <v>B</v>
      </c>
      <c r="E295" s="217" t="str">
        <f>VLOOKUP(J295,Parameter!$B$12:$D$30,3)</f>
        <v>Nachweis des Abschlusses der Qualifizierung und praktischen Tätigkeit</v>
      </c>
      <c r="F295" s="217" t="str">
        <f>VLOOKUP(K295,Parameter!$B$31:$F$41,2)</f>
        <v>Sofern der im o.g. Curriculum beschriebene Mindestinhalt erfüllt wurde, mit der Auflage der Vermittlung der Spezifika des Landes-KatS und des DRK-Landesverbandes; sowie ggf. einer Prüfung.</v>
      </c>
      <c r="G295" s="300" t="s">
        <v>24</v>
      </c>
      <c r="H295" s="286"/>
      <c r="I295" s="1021" t="str">
        <f t="shared" si="13"/>
        <v xml:space="preserve">Weg = B; Blatt = GFü </v>
      </c>
      <c r="J295" s="1040">
        <v>10</v>
      </c>
      <c r="K295" s="1041">
        <v>4</v>
      </c>
      <c r="L295" s="1042">
        <f t="shared" si="14"/>
        <v>46095</v>
      </c>
      <c r="M295" s="1043"/>
      <c r="N295" s="1044" t="s">
        <v>285</v>
      </c>
    </row>
    <row r="296" spans="1:14" ht="52" x14ac:dyDescent="0.25">
      <c r="A296" s="261" t="s">
        <v>294</v>
      </c>
      <c r="B296" s="215" t="str">
        <f t="shared" si="12"/>
        <v>Verbandführer*in</v>
      </c>
      <c r="C296" s="216" t="str">
        <f>VLOOKUP(J296,Parameter!$B$12:$C$30,2)</f>
        <v>Auflagen</v>
      </c>
      <c r="D296" s="216" t="str">
        <f>VLOOKUP(J296,Parameter!$B$12:$F$30,4)</f>
        <v>B</v>
      </c>
      <c r="E296" s="217" t="str">
        <f>VLOOKUP(J296,Parameter!$B$12:$D$30,3)</f>
        <v>Nachweis des Abschlusses der Qualifizierung und praktischen Tätigkeit</v>
      </c>
      <c r="F296" s="217" t="str">
        <f>VLOOKUP(K296,Parameter!$B$31:$F$41,2)</f>
        <v>Empfehlung: die nicht bekanntnen Inhalte (z. B. die Spezifika des Landes-KatS und des DRK-Landesverbandes) sind im Nachgang zur Anerkennung, aber vor einem Einsatz, zu vermitteln.</v>
      </c>
      <c r="G296" s="1053" t="s">
        <v>65</v>
      </c>
      <c r="H296" s="286"/>
      <c r="I296" s="1021" t="str">
        <f t="shared" si="13"/>
        <v xml:space="preserve">Weg = B; Blatt = VFü </v>
      </c>
      <c r="J296" s="1040">
        <v>10</v>
      </c>
      <c r="K296" s="1041">
        <v>1</v>
      </c>
      <c r="L296" s="1042">
        <f t="shared" si="14"/>
        <v>46095</v>
      </c>
      <c r="M296" s="1043"/>
      <c r="N296" s="1044" t="s">
        <v>285</v>
      </c>
    </row>
    <row r="297" spans="1:14" ht="52" x14ac:dyDescent="0.25">
      <c r="A297" s="261" t="s">
        <v>294</v>
      </c>
      <c r="B297" s="215" t="str">
        <f t="shared" si="12"/>
        <v>Zugführer*in</v>
      </c>
      <c r="C297" s="216" t="str">
        <f>VLOOKUP(J297,Parameter!$B$12:$C$30,2)</f>
        <v>Auflagen</v>
      </c>
      <c r="D297" s="216" t="str">
        <f>VLOOKUP(J297,Parameter!$B$12:$F$30,4)</f>
        <v>B</v>
      </c>
      <c r="E297" s="217" t="str">
        <f>VLOOKUP(J297,Parameter!$B$12:$D$30,3)</f>
        <v>Nachweis des Abschlusses der Qualifizierung und praktischen Tätigkeit</v>
      </c>
      <c r="F297" s="217" t="str">
        <f>VLOOKUP(K297,Parameter!$B$31:$F$41,2)</f>
        <v>Empfehlung: die nicht bekanntnen Inhalte (z. B. die Spezifika des Landes-KatS und des DRK-Landesverbandes) sind im Nachgang zur Anerkennung, aber vor einem Einsatz, zu vermitteln.</v>
      </c>
      <c r="G297" s="1052" t="s">
        <v>69</v>
      </c>
      <c r="H297" s="286"/>
      <c r="I297" s="1021" t="str">
        <f t="shared" si="13"/>
        <v xml:space="preserve">Weg = B; Blatt = ZFü </v>
      </c>
      <c r="J297" s="1040">
        <v>10</v>
      </c>
      <c r="K297" s="1041">
        <v>1</v>
      </c>
      <c r="L297" s="1042">
        <f t="shared" si="14"/>
        <v>46095</v>
      </c>
      <c r="M297" s="1043"/>
      <c r="N297" s="1044" t="s">
        <v>285</v>
      </c>
    </row>
    <row r="298" spans="1:14" ht="39" x14ac:dyDescent="0.25">
      <c r="A298" s="261" t="s">
        <v>152</v>
      </c>
      <c r="B298" s="215" t="str">
        <f t="shared" si="12"/>
        <v>Sozialmanagement und Freiwilligenkoordination</v>
      </c>
      <c r="C298" s="216" t="str">
        <f>VLOOKUP(J298,Parameter!$B$12:$C$30,2)</f>
        <v>Standart</v>
      </c>
      <c r="D298" s="216" t="str">
        <f>VLOOKUP(J298,Parameter!$B$12:$F$30,4)</f>
        <v>A</v>
      </c>
      <c r="E298" s="217" t="str">
        <f>VLOOKUP(J298,Parameter!$B$12:$D$30,3)</f>
        <v>Nachweis des Inhaltes und des Abschlusses der Qualifizierung</v>
      </c>
      <c r="F298" s="217" t="str">
        <f>VLOOKUP(K298,Parameter!$B$31:$F$41,2)</f>
        <v>Empfehlung: die nicht bekanntnen Inhalte (z. B. die Spezifika des Landes-KatS und des DRK-Landesverbandes) sind im Nachgang zur Anerkennung, aber vor einem Einsatz, zu vermitteln.</v>
      </c>
      <c r="G298" s="1053" t="s">
        <v>52</v>
      </c>
      <c r="H298" s="286"/>
      <c r="I298" s="1021" t="str">
        <f t="shared" si="13"/>
        <v xml:space="preserve">Weg = A; Blatt = SMuFK </v>
      </c>
      <c r="J298" s="1040">
        <v>3</v>
      </c>
      <c r="K298" s="1041">
        <v>1</v>
      </c>
      <c r="L298" s="1042">
        <f t="shared" si="14"/>
        <v>44632</v>
      </c>
      <c r="M298" s="1043"/>
      <c r="N298" s="1044" t="s">
        <v>285</v>
      </c>
    </row>
    <row r="299" spans="1:14" ht="39" x14ac:dyDescent="0.25">
      <c r="A299" s="232" t="s">
        <v>152</v>
      </c>
      <c r="B299" s="215" t="str">
        <f t="shared" si="12"/>
        <v>Teamentwicklung und Konfliktmanagement</v>
      </c>
      <c r="C299" s="216" t="str">
        <f>VLOOKUP(J299,Parameter!$B$12:$C$30,2)</f>
        <v>Auflagen</v>
      </c>
      <c r="D299" s="216" t="str">
        <f>VLOOKUP(J299,Parameter!$B$12:$F$30,4)</f>
        <v>B</v>
      </c>
      <c r="E299" s="217" t="str">
        <f>VLOOKUP(J299,Parameter!$B$12:$D$30,3)</f>
        <v>Nachweis des Inhaltes und des Abschlusses der Qualifizierung</v>
      </c>
      <c r="F299" s="217" t="str">
        <f>VLOOKUP(K299,Parameter!$B$31:$F$41,2)</f>
        <v>Sofern der im o.g. Curriculum beschriebene Mindestinhalt erfüllt wurde; ggf. mit der Auflage der Vermittlung der Spezifika des Landes-KatS und des DRK-Landesverbandes, sowie einer Prüfung,</v>
      </c>
      <c r="G299" s="1052" t="s">
        <v>60</v>
      </c>
      <c r="H299" s="286"/>
      <c r="I299" s="1021" t="str">
        <f t="shared" si="13"/>
        <v xml:space="preserve">Weg = B; Blatt = TEuKM </v>
      </c>
      <c r="J299" s="1040">
        <v>4</v>
      </c>
      <c r="K299" s="1041">
        <v>3</v>
      </c>
      <c r="L299" s="1042">
        <f t="shared" si="14"/>
        <v>44632</v>
      </c>
      <c r="M299" s="1043"/>
      <c r="N299" s="1044" t="s">
        <v>285</v>
      </c>
    </row>
    <row r="300" spans="1:14" ht="39" x14ac:dyDescent="0.25">
      <c r="A300" s="232" t="s">
        <v>152</v>
      </c>
      <c r="B300" s="215" t="str">
        <f t="shared" si="12"/>
        <v>Vorstands- und Präsidiumsarbeit</v>
      </c>
      <c r="C300" s="216" t="str">
        <f>VLOOKUP(J300,Parameter!$B$12:$C$30,2)</f>
        <v>Auflagen</v>
      </c>
      <c r="D300" s="216" t="str">
        <f>VLOOKUP(J300,Parameter!$B$12:$F$30,4)</f>
        <v>B</v>
      </c>
      <c r="E300" s="217" t="str">
        <f>VLOOKUP(J300,Parameter!$B$12:$D$30,3)</f>
        <v>Nachweis des Inhaltes und des Abschlusses der Qualifizierung</v>
      </c>
      <c r="F300" s="217" t="str">
        <f>VLOOKUP(K300,Parameter!$B$31:$F$41,2)</f>
        <v>Sofern der im o.g. Curriculum beschriebene Mindestinhalt erfüllt wurde; ggf. mit der Auflage der Vermittlung der Spezifika des Landes-KatS und des DRK-Landesverbandes, sowie einer Prüfung,</v>
      </c>
      <c r="G300" s="1053" t="s">
        <v>67</v>
      </c>
      <c r="H300" s="286"/>
      <c r="I300" s="1021" t="str">
        <f t="shared" si="13"/>
        <v xml:space="preserve">Weg = B; Blatt = VuPA </v>
      </c>
      <c r="J300" s="1040">
        <v>4</v>
      </c>
      <c r="K300" s="1041">
        <v>3</v>
      </c>
      <c r="L300" s="1042">
        <f t="shared" si="14"/>
        <v>44632</v>
      </c>
      <c r="M300" s="1043"/>
      <c r="N300" s="1044" t="s">
        <v>285</v>
      </c>
    </row>
    <row r="301" spans="1:14" ht="39" x14ac:dyDescent="0.25">
      <c r="A301" s="232" t="s">
        <v>153</v>
      </c>
      <c r="B301" s="215" t="str">
        <f t="shared" si="12"/>
        <v>Grundlagen PSNV</v>
      </c>
      <c r="C301" s="216" t="str">
        <f>VLOOKUP(J301,Parameter!$B$12:$C$30,2)</f>
        <v>Routine</v>
      </c>
      <c r="D301" s="216" t="str">
        <f>VLOOKUP(J301,Parameter!$B$12:$F$30,4)</f>
        <v>A</v>
      </c>
      <c r="E301" s="217" t="str">
        <f>VLOOKUP(J301,Parameter!$B$12:$D$30,3)</f>
        <v>Nachweis des Abschlusses der Qualifizierung</v>
      </c>
      <c r="F301" s="217" t="str">
        <f>VLOOKUP(K301,Parameter!$B$31:$F$41,2)</f>
        <v>Empfehlung: die nicht bekanntnen Inhalte (z. B. die Spezifika des Landes-KatS und des DRK-Landesverbandes) sind im Nachgang zur Anerkennung, aber vor einem Einsatz, zu vermitteln.</v>
      </c>
      <c r="G301" s="300" t="s">
        <v>26</v>
      </c>
      <c r="H301" s="286"/>
      <c r="I301" s="1021" t="str">
        <f t="shared" si="13"/>
        <v xml:space="preserve">Weg = A; Blatt = GPSNV </v>
      </c>
      <c r="J301" s="1040">
        <v>1</v>
      </c>
      <c r="K301" s="1041">
        <v>1</v>
      </c>
      <c r="L301" s="1042">
        <f t="shared" si="14"/>
        <v>46095</v>
      </c>
      <c r="M301" s="1043"/>
      <c r="N301" s="1044" t="s">
        <v>285</v>
      </c>
    </row>
    <row r="302" spans="1:14" ht="39" x14ac:dyDescent="0.25">
      <c r="A302" s="261" t="s">
        <v>153</v>
      </c>
      <c r="B302" s="215" t="str">
        <f t="shared" si="12"/>
        <v>PSNV für Zivilschutzkräfte</v>
      </c>
      <c r="C302" s="216" t="str">
        <f>VLOOKUP(J302,Parameter!$B$12:$C$30,2)</f>
        <v>Routine</v>
      </c>
      <c r="D302" s="216" t="str">
        <f>VLOOKUP(J302,Parameter!$B$12:$F$30,4)</f>
        <v>A</v>
      </c>
      <c r="E302" s="217" t="str">
        <f>VLOOKUP(J302,Parameter!$B$12:$D$30,3)</f>
        <v>Nachweis des Abschlusses der Qualifizierung</v>
      </c>
      <c r="F302" s="217" t="str">
        <f>VLOOKUP(K302,Parameter!$B$31:$F$41,2)</f>
        <v>Empfehlung: die nicht bekanntnen Inhalte (z. B. die Spezifika des Landes-KatS und des DRK-Landesverbandes) sind im Nachgang zur Anerkennung, aber vor einem Einsatz, zu vermitteln.</v>
      </c>
      <c r="G302" s="1052" t="s">
        <v>225</v>
      </c>
      <c r="H302" s="286"/>
      <c r="I302" s="1021" t="str">
        <f t="shared" si="13"/>
        <v xml:space="preserve">Weg = A; Blatt = PSNVZS </v>
      </c>
      <c r="J302" s="1040">
        <v>1</v>
      </c>
      <c r="K302" s="1041">
        <v>1</v>
      </c>
      <c r="L302" s="1042">
        <f t="shared" si="14"/>
        <v>46095</v>
      </c>
      <c r="M302" s="1043"/>
      <c r="N302" s="1044" t="s">
        <v>285</v>
      </c>
    </row>
    <row r="303" spans="1:14" ht="39" x14ac:dyDescent="0.25">
      <c r="A303" s="261" t="s">
        <v>154</v>
      </c>
      <c r="B303" s="215" t="str">
        <f t="shared" si="12"/>
        <v>Selbst- und Stressmanagement</v>
      </c>
      <c r="C303" s="216" t="str">
        <f>VLOOKUP(J303,Parameter!$B$12:$C$30,2)</f>
        <v>Auflagen</v>
      </c>
      <c r="D303" s="216" t="str">
        <f>VLOOKUP(J303,Parameter!$B$12:$F$30,4)</f>
        <v>B</v>
      </c>
      <c r="E303" s="217" t="str">
        <f>VLOOKUP(J303,Parameter!$B$12:$D$30,3)</f>
        <v>Nachweis des Inhaltes und des Abschlusses der Qualifizierung</v>
      </c>
      <c r="F303" s="217" t="str">
        <f>VLOOKUP(K303,Parameter!$B$31:$F$41,2)</f>
        <v>Die nicht bekannten Inhalte (z. B. die Spezifika des Landes-KatS und des DRK-Landesverbandes) sind im Nachgang zur Anerkennung, aber vor einem Einsatz, zu vermitteln.</v>
      </c>
      <c r="G303" s="1052" t="s">
        <v>56</v>
      </c>
      <c r="H303" s="286"/>
      <c r="I303" s="1021" t="str">
        <f t="shared" si="13"/>
        <v xml:space="preserve">Weg = B; Blatt = SuSM </v>
      </c>
      <c r="J303" s="1040">
        <v>4</v>
      </c>
      <c r="K303" s="1041">
        <v>2</v>
      </c>
      <c r="L303" s="1042">
        <f t="shared" si="14"/>
        <v>44632</v>
      </c>
      <c r="M303" s="1043"/>
      <c r="N303" s="1044" t="s">
        <v>285</v>
      </c>
    </row>
    <row r="304" spans="1:14" ht="39" x14ac:dyDescent="0.25">
      <c r="A304" s="261" t="s">
        <v>155</v>
      </c>
      <c r="B304" s="215" t="str">
        <f t="shared" si="12"/>
        <v>Sozialmanagement und Freiwilligenkoordination</v>
      </c>
      <c r="C304" s="216" t="str">
        <f>VLOOKUP(J304,Parameter!$B$12:$C$30,2)</f>
        <v>Standart</v>
      </c>
      <c r="D304" s="216" t="str">
        <f>VLOOKUP(J304,Parameter!$B$12:$F$30,4)</f>
        <v>A</v>
      </c>
      <c r="E304" s="217" t="str">
        <f>VLOOKUP(J304,Parameter!$B$12:$D$30,3)</f>
        <v>Nachweis des Inhaltes und des Abschlusses der Qualifizierung</v>
      </c>
      <c r="F304" s="217" t="str">
        <f>VLOOKUP(K304,Parameter!$B$31:$F$41,2)</f>
        <v>Empfehlung: die nicht bekanntnen Inhalte (z. B. die Spezifika des Landes-KatS und des DRK-Landesverbandes) sind im Nachgang zur Anerkennung, aber vor einem Einsatz, zu vermitteln.</v>
      </c>
      <c r="G304" s="1053" t="s">
        <v>52</v>
      </c>
      <c r="H304" s="286"/>
      <c r="I304" s="1021" t="str">
        <f t="shared" si="13"/>
        <v xml:space="preserve">Weg = A; Blatt = SMuFK </v>
      </c>
      <c r="J304" s="1040">
        <v>3</v>
      </c>
      <c r="K304" s="1041">
        <v>1</v>
      </c>
      <c r="L304" s="1042">
        <f t="shared" si="14"/>
        <v>44632</v>
      </c>
      <c r="M304" s="1043"/>
      <c r="N304" s="1044" t="s">
        <v>285</v>
      </c>
    </row>
    <row r="305" spans="1:14" ht="39" x14ac:dyDescent="0.25">
      <c r="A305" s="261" t="s">
        <v>155</v>
      </c>
      <c r="B305" s="215" t="str">
        <f t="shared" si="12"/>
        <v>Teamentwicklung und Konfliktmanagement</v>
      </c>
      <c r="C305" s="216" t="str">
        <f>VLOOKUP(J305,Parameter!$B$12:$C$30,2)</f>
        <v>Auflagen</v>
      </c>
      <c r="D305" s="216" t="str">
        <f>VLOOKUP(J305,Parameter!$B$12:$F$30,4)</f>
        <v>B</v>
      </c>
      <c r="E305" s="217" t="str">
        <f>VLOOKUP(J305,Parameter!$B$12:$D$30,3)</f>
        <v>Nachweis des Inhaltes und des Abschlusses der Qualifizierung</v>
      </c>
      <c r="F305" s="217" t="str">
        <f>VLOOKUP(K305,Parameter!$B$31:$F$41,2)</f>
        <v>Sofern der im o.g. Curriculum beschriebene Mindestinhalt erfüllt wurde; ggf. mit der Auflage der Vermittlung der Spezifika des Landes-KatS und des DRK-Landesverbandes, sowie einer Prüfung,</v>
      </c>
      <c r="G305" s="1052" t="s">
        <v>60</v>
      </c>
      <c r="H305" s="286"/>
      <c r="I305" s="1021" t="str">
        <f t="shared" si="13"/>
        <v xml:space="preserve">Weg = B; Blatt = TEuKM </v>
      </c>
      <c r="J305" s="1040">
        <v>4</v>
      </c>
      <c r="K305" s="1041">
        <v>3</v>
      </c>
      <c r="L305" s="1042">
        <f t="shared" si="14"/>
        <v>44632</v>
      </c>
      <c r="M305" s="1043"/>
      <c r="N305" s="1044" t="s">
        <v>285</v>
      </c>
    </row>
    <row r="306" spans="1:14" ht="39" x14ac:dyDescent="0.25">
      <c r="A306" s="232" t="s">
        <v>155</v>
      </c>
      <c r="B306" s="215" t="str">
        <f t="shared" si="12"/>
        <v>Vorstands- und Präsidiumsarbeit</v>
      </c>
      <c r="C306" s="216" t="str">
        <f>VLOOKUP(J306,Parameter!$B$12:$C$30,2)</f>
        <v>Auflagen</v>
      </c>
      <c r="D306" s="216" t="str">
        <f>VLOOKUP(J306,Parameter!$B$12:$F$30,4)</f>
        <v>B</v>
      </c>
      <c r="E306" s="217" t="str">
        <f>VLOOKUP(J306,Parameter!$B$12:$D$30,3)</f>
        <v>Nachweis des Inhaltes und des Abschlusses der Qualifizierung</v>
      </c>
      <c r="F306" s="217" t="str">
        <f>VLOOKUP(K306,Parameter!$B$31:$F$41,2)</f>
        <v>Sofern der im o.g. Curriculum beschriebene Mindestinhalt erfüllt wurde; ggf. mit der Auflage der Vermittlung der Spezifika des Landes-KatS und des DRK-Landesverbandes, sowie einer Prüfung,</v>
      </c>
      <c r="G306" s="1053" t="s">
        <v>67</v>
      </c>
      <c r="H306" s="286"/>
      <c r="I306" s="1021" t="str">
        <f t="shared" si="13"/>
        <v xml:space="preserve">Weg = B; Blatt = VuPA </v>
      </c>
      <c r="J306" s="1040">
        <v>4</v>
      </c>
      <c r="K306" s="1041">
        <v>3</v>
      </c>
      <c r="L306" s="1042">
        <f t="shared" si="14"/>
        <v>44632</v>
      </c>
      <c r="M306" s="1043"/>
      <c r="N306" s="1044" t="s">
        <v>285</v>
      </c>
    </row>
    <row r="307" spans="1:14" ht="39" x14ac:dyDescent="0.25">
      <c r="A307" s="232" t="s">
        <v>156</v>
      </c>
      <c r="B307" s="215" t="str">
        <f t="shared" si="12"/>
        <v>Sozialmanagement und Freiwilligenkoordination</v>
      </c>
      <c r="C307" s="216" t="str">
        <f>VLOOKUP(J307,Parameter!$B$12:$C$30,2)</f>
        <v>Standart</v>
      </c>
      <c r="D307" s="216" t="str">
        <f>VLOOKUP(J307,Parameter!$B$12:$F$30,4)</f>
        <v>A</v>
      </c>
      <c r="E307" s="217" t="str">
        <f>VLOOKUP(J307,Parameter!$B$12:$D$30,3)</f>
        <v>Nachweis des Inhaltes und des Abschlusses der Qualifizierung</v>
      </c>
      <c r="F307" s="217" t="str">
        <f>VLOOKUP(K307,Parameter!$B$31:$F$41,2)</f>
        <v>Empfehlung: die nicht bekanntnen Inhalte (z. B. die Spezifika des Landes-KatS und des DRK-Landesverbandes) sind im Nachgang zur Anerkennung, aber vor einem Einsatz, zu vermitteln.</v>
      </c>
      <c r="G307" s="1053" t="s">
        <v>52</v>
      </c>
      <c r="H307" s="286"/>
      <c r="I307" s="1021" t="str">
        <f t="shared" si="13"/>
        <v xml:space="preserve">Weg = A; Blatt = SMuFK </v>
      </c>
      <c r="J307" s="1040">
        <v>3</v>
      </c>
      <c r="K307" s="1041">
        <v>1</v>
      </c>
      <c r="L307" s="1042">
        <f t="shared" si="14"/>
        <v>44632</v>
      </c>
      <c r="M307" s="1043"/>
      <c r="N307" s="1044" t="s">
        <v>285</v>
      </c>
    </row>
    <row r="308" spans="1:14" ht="39" x14ac:dyDescent="0.25">
      <c r="A308" s="232" t="s">
        <v>156</v>
      </c>
      <c r="B308" s="215" t="str">
        <f t="shared" si="12"/>
        <v>Teamentwicklung und Konfliktmanagement</v>
      </c>
      <c r="C308" s="216" t="str">
        <f>VLOOKUP(J308,Parameter!$B$12:$C$30,2)</f>
        <v>Auflagen</v>
      </c>
      <c r="D308" s="216" t="str">
        <f>VLOOKUP(J308,Parameter!$B$12:$F$30,4)</f>
        <v>B</v>
      </c>
      <c r="E308" s="217" t="str">
        <f>VLOOKUP(J308,Parameter!$B$12:$D$30,3)</f>
        <v>Nachweis des Inhaltes und des Abschlusses der Qualifizierung</v>
      </c>
      <c r="F308" s="217" t="str">
        <f>VLOOKUP(K308,Parameter!$B$31:$F$41,2)</f>
        <v>Sofern der im o.g. Curriculum beschriebene Mindestinhalt erfüllt wurde; ggf. mit der Auflage der Vermittlung der Spezifika des Landes-KatS und des DRK-Landesverbandes, sowie einer Prüfung,</v>
      </c>
      <c r="G308" s="1052" t="s">
        <v>60</v>
      </c>
      <c r="H308" s="286"/>
      <c r="I308" s="1021" t="str">
        <f t="shared" si="13"/>
        <v xml:space="preserve">Weg = B; Blatt = TEuKM </v>
      </c>
      <c r="J308" s="1040">
        <v>4</v>
      </c>
      <c r="K308" s="1041">
        <v>3</v>
      </c>
      <c r="L308" s="1042">
        <f t="shared" si="14"/>
        <v>44632</v>
      </c>
      <c r="M308" s="1043"/>
      <c r="N308" s="1044" t="s">
        <v>285</v>
      </c>
    </row>
    <row r="309" spans="1:14" ht="39" x14ac:dyDescent="0.25">
      <c r="A309" s="232" t="s">
        <v>156</v>
      </c>
      <c r="B309" s="215" t="str">
        <f t="shared" si="12"/>
        <v>Vorstands- und Präsidiumsarbeit</v>
      </c>
      <c r="C309" s="216" t="str">
        <f>VLOOKUP(J309,Parameter!$B$12:$C$30,2)</f>
        <v>Auflagen</v>
      </c>
      <c r="D309" s="216" t="str">
        <f>VLOOKUP(J309,Parameter!$B$12:$F$30,4)</f>
        <v>B</v>
      </c>
      <c r="E309" s="217" t="str">
        <f>VLOOKUP(J309,Parameter!$B$12:$D$30,3)</f>
        <v>Nachweis des Inhaltes und des Abschlusses der Qualifizierung</v>
      </c>
      <c r="F309" s="217" t="str">
        <f>VLOOKUP(K309,Parameter!$B$31:$F$41,2)</f>
        <v>Sofern der im o.g. Curriculum beschriebene Mindestinhalt erfüllt wurde; ggf. mit der Auflage der Vermittlung der Spezifika des Landes-KatS und des DRK-Landesverbandes, sowie einer Prüfung,</v>
      </c>
      <c r="G309" s="1052" t="s">
        <v>67</v>
      </c>
      <c r="H309" s="286"/>
      <c r="I309" s="1021" t="str">
        <f t="shared" si="13"/>
        <v xml:space="preserve">Weg = B; Blatt = VuPA </v>
      </c>
      <c r="J309" s="1040">
        <v>4</v>
      </c>
      <c r="K309" s="1041">
        <v>3</v>
      </c>
      <c r="L309" s="1042">
        <f t="shared" si="14"/>
        <v>44632</v>
      </c>
      <c r="M309" s="1043"/>
      <c r="N309" s="1044" t="s">
        <v>285</v>
      </c>
    </row>
    <row r="310" spans="1:14" ht="39" x14ac:dyDescent="0.25">
      <c r="A310" s="232" t="s">
        <v>157</v>
      </c>
      <c r="B310" s="215" t="str">
        <f t="shared" si="12"/>
        <v>Einsatzkräfte Grundausbildung - Technik</v>
      </c>
      <c r="C310" s="216" t="str">
        <f>VLOOKUP(J310,Parameter!$B$12:$C$30,2)</f>
        <v>Routine</v>
      </c>
      <c r="D310" s="216" t="str">
        <f>VLOOKUP(J310,Parameter!$B$12:$F$30,4)</f>
        <v>A</v>
      </c>
      <c r="E310" s="217" t="str">
        <f>VLOOKUP(J310,Parameter!$B$12:$D$30,3)</f>
        <v>Nachweis des Inhaltes und des Abschlusses der Qualifizierung</v>
      </c>
      <c r="F310" s="217" t="str">
        <f>VLOOKUP(K310,Parameter!$B$31:$F$41,2)</f>
        <v>Empfehlung: die nicht bekanntnen Inhalte (z. B. die Spezifika des Landes-KatS und des DRK-Landesverbandes) sind im Nachgang zur Anerkennung, aber vor einem Einsatz, zu vermitteln.</v>
      </c>
      <c r="G310" s="300" t="s">
        <v>18</v>
      </c>
      <c r="H310" s="286"/>
      <c r="I310" s="1021" t="str">
        <f t="shared" si="13"/>
        <v xml:space="preserve">Weg = A; Blatt = EGAT </v>
      </c>
      <c r="J310" s="1040">
        <v>7</v>
      </c>
      <c r="K310" s="1041">
        <v>1</v>
      </c>
      <c r="L310" s="1042">
        <f t="shared" si="14"/>
        <v>44632</v>
      </c>
      <c r="M310" s="1045"/>
      <c r="N310" s="1044" t="s">
        <v>285</v>
      </c>
    </row>
    <row r="311" spans="1:14" ht="39" x14ac:dyDescent="0.25">
      <c r="A311" s="232" t="s">
        <v>391</v>
      </c>
      <c r="B311" s="215" t="str">
        <f t="shared" si="12"/>
        <v>Grundmodul Betreuungsdienst</v>
      </c>
      <c r="C311" s="216" t="str">
        <f>VLOOKUP(J311,Parameter!$B$12:$C$30,2)</f>
        <v>Auflagen</v>
      </c>
      <c r="D311" s="216" t="str">
        <f>VLOOKUP(J311,Parameter!$B$12:$F$30,4)</f>
        <v>B</v>
      </c>
      <c r="E311" s="217" t="str">
        <f>VLOOKUP(J311,Parameter!$B$12:$D$30,3)</f>
        <v>Nachweis des Inhaltes und des Abschlusses der Qualifizierung</v>
      </c>
      <c r="F311" s="217" t="str">
        <f>VLOOKUP(K311,Parameter!$B$31:$F$41,2)</f>
        <v>Sofern der im o.g. Curriculum beschriebene Mindestinhalt erfüllt wurde, mit der Auflage der Vermittlung der Spezifika des Landes-KatS und des DRK-Landesverbandes; sowie ggf. einer Prüfung.</v>
      </c>
      <c r="G311" s="818" t="s">
        <v>7</v>
      </c>
      <c r="H311" s="286"/>
      <c r="I311" s="1021" t="str">
        <f t="shared" si="13"/>
        <v xml:space="preserve">Weg = B; Blatt = BGM </v>
      </c>
      <c r="J311" s="1040">
        <v>4</v>
      </c>
      <c r="K311" s="1041">
        <v>4</v>
      </c>
      <c r="L311" s="1042">
        <f t="shared" si="14"/>
        <v>44632</v>
      </c>
      <c r="M311" s="1043" t="s">
        <v>390</v>
      </c>
      <c r="N311" s="1044" t="s">
        <v>285</v>
      </c>
    </row>
    <row r="312" spans="1:14" ht="39" x14ac:dyDescent="0.25">
      <c r="A312" s="232" t="s">
        <v>391</v>
      </c>
      <c r="B312" s="215" t="str">
        <f t="shared" si="12"/>
        <v>Aufbaumodul Soziale Betreuung und Unterkunft</v>
      </c>
      <c r="C312" s="216" t="str">
        <f>VLOOKUP(J312,Parameter!$B$12:$C$30,2)</f>
        <v>Auflagen</v>
      </c>
      <c r="D312" s="216" t="str">
        <f>VLOOKUP(J312,Parameter!$B$12:$F$30,4)</f>
        <v>B</v>
      </c>
      <c r="E312" s="217" t="str">
        <f>VLOOKUP(J312,Parameter!$B$12:$D$30,3)</f>
        <v>Nachweis des Inhaltes und des Abschlusses der Qualifizierung</v>
      </c>
      <c r="F312" s="217" t="str">
        <f>VLOOKUP(K312,Parameter!$B$31:$F$41,2)</f>
        <v>Sofern der im o.g. Curriculum beschriebene Mindestinhalt erfüllt wurde; ggf. mit der Auflage der Vermittlung der Spezifika des Landes-KatS und des DRK-Landesverbandes, sowie einer Prüfung,</v>
      </c>
      <c r="G312" s="1052" t="s">
        <v>48</v>
      </c>
      <c r="H312" s="286"/>
      <c r="I312" s="1021" t="str">
        <f t="shared" si="13"/>
        <v xml:space="preserve">Weg = B; Blatt = SBU </v>
      </c>
      <c r="J312" s="1040">
        <v>4</v>
      </c>
      <c r="K312" s="1041">
        <v>3</v>
      </c>
      <c r="L312" s="1042">
        <f t="shared" si="14"/>
        <v>44632</v>
      </c>
      <c r="M312" s="1043" t="s">
        <v>390</v>
      </c>
      <c r="N312" s="1044" t="s">
        <v>285</v>
      </c>
    </row>
    <row r="313" spans="1:14" ht="39" x14ac:dyDescent="0.25">
      <c r="A313" s="232" t="s">
        <v>391</v>
      </c>
      <c r="B313" s="215" t="str">
        <f t="shared" si="12"/>
        <v>Soziale Betreuung (Fachmodul)</v>
      </c>
      <c r="C313" s="216" t="str">
        <f>VLOOKUP(J313,Parameter!$B$12:$C$30,2)</f>
        <v>Auflagen</v>
      </c>
      <c r="D313" s="216" t="str">
        <f>VLOOKUP(J313,Parameter!$B$12:$F$30,4)</f>
        <v>B</v>
      </c>
      <c r="E313" s="217" t="str">
        <f>VLOOKUP(J313,Parameter!$B$12:$D$30,3)</f>
        <v>Nachweis des Inhaltes und des Abschlusses der Qualifizierung</v>
      </c>
      <c r="F313" s="217" t="str">
        <f>VLOOKUP(K313,Parameter!$B$31:$F$41,2)</f>
        <v>Sofern der im o.g. Curriculum beschriebene Mindestinhalt erfüllt wurde; ggf. mit der Auflage der Vermittlung der Spezifika des Landes-KatS und des DRK-Landesverbandes, sowie einer Prüfung,</v>
      </c>
      <c r="G313" s="1052" t="s">
        <v>54</v>
      </c>
      <c r="H313" s="286"/>
      <c r="I313" s="1021" t="str">
        <f t="shared" si="13"/>
        <v xml:space="preserve">Weg = B; Blatt = SozBt </v>
      </c>
      <c r="J313" s="1040">
        <v>4</v>
      </c>
      <c r="K313" s="1041">
        <v>3</v>
      </c>
      <c r="L313" s="1042">
        <f t="shared" si="14"/>
        <v>44632</v>
      </c>
      <c r="M313" s="1043" t="s">
        <v>390</v>
      </c>
      <c r="N313" s="1044" t="s">
        <v>285</v>
      </c>
    </row>
    <row r="314" spans="1:14" ht="39" x14ac:dyDescent="0.25">
      <c r="A314" s="232" t="s">
        <v>158</v>
      </c>
      <c r="B314" s="215" t="str">
        <f t="shared" si="12"/>
        <v>Rotkreuz Aufbauseminar</v>
      </c>
      <c r="C314" s="216" t="str">
        <f>VLOOKUP(J314,Parameter!$B$12:$C$30,2)</f>
        <v>Standart</v>
      </c>
      <c r="D314" s="216" t="str">
        <f>VLOOKUP(J314,Parameter!$B$12:$F$30,4)</f>
        <v>A</v>
      </c>
      <c r="E314" s="217" t="str">
        <f>VLOOKUP(J314,Parameter!$B$12:$D$30,3)</f>
        <v>Nachweis des Inhaltes und des Abschlusses der Qualifizierung</v>
      </c>
      <c r="F314" s="217" t="str">
        <f>VLOOKUP(K314,Parameter!$B$31:$F$41,2)</f>
        <v>Empfehlung: die nicht bekanntnen Inhalte (z. B. die Spezifika des Landes-KatS und des DRK-Landesverbandes) sind im Nachgang zur Anerkennung, aber vor einem Einsatz, zu vermitteln.</v>
      </c>
      <c r="G314" s="1053" t="s">
        <v>46</v>
      </c>
      <c r="H314" s="286"/>
      <c r="I314" s="1021" t="str">
        <f t="shared" si="13"/>
        <v xml:space="preserve">Weg = A; Blatt = RKAS </v>
      </c>
      <c r="J314" s="1040">
        <v>3</v>
      </c>
      <c r="K314" s="1041">
        <v>1</v>
      </c>
      <c r="L314" s="1042">
        <f t="shared" si="14"/>
        <v>44632</v>
      </c>
      <c r="M314" s="1043"/>
      <c r="N314" s="1044" t="s">
        <v>285</v>
      </c>
    </row>
    <row r="315" spans="1:14" ht="39" x14ac:dyDescent="0.25">
      <c r="A315" s="232" t="s">
        <v>159</v>
      </c>
      <c r="B315" s="215" t="str">
        <f t="shared" si="12"/>
        <v>Gruppenführer*in</v>
      </c>
      <c r="C315" s="216" t="str">
        <f>VLOOKUP(J315,Parameter!$B$12:$C$30,2)</f>
        <v>Standart</v>
      </c>
      <c r="D315" s="216" t="str">
        <f>VLOOKUP(J315,Parameter!$B$12:$F$30,4)</f>
        <v>A</v>
      </c>
      <c r="E315" s="217" t="str">
        <f>VLOOKUP(J315,Parameter!$B$12:$D$30,3)</f>
        <v>Nachweis des Inhaltes und des Abschlusses der Qualifizierung</v>
      </c>
      <c r="F315" s="217" t="str">
        <f>VLOOKUP(K315,Parameter!$B$31:$F$41,2)</f>
        <v>Die nicht bekannten Inhalte (z. B. die Spezifika des Landes-KatS und des DRK-Landesverbandes) sind im Nachgang zur Anerkennung, aber vor einem Einsatz, zu vermitteln.</v>
      </c>
      <c r="G315" s="818" t="s">
        <v>24</v>
      </c>
      <c r="H315" s="286"/>
      <c r="I315" s="1021" t="str">
        <f t="shared" si="13"/>
        <v xml:space="preserve">Weg = A; Blatt = GFü </v>
      </c>
      <c r="J315" s="1040">
        <v>3</v>
      </c>
      <c r="K315" s="1041">
        <v>2</v>
      </c>
      <c r="L315" s="1042">
        <f t="shared" si="14"/>
        <v>46095</v>
      </c>
      <c r="M315" s="1043"/>
      <c r="N315" s="1044" t="s">
        <v>285</v>
      </c>
    </row>
    <row r="316" spans="1:14" ht="52" x14ac:dyDescent="0.25">
      <c r="A316" s="232" t="s">
        <v>388</v>
      </c>
      <c r="B316" s="215" t="str">
        <f t="shared" si="12"/>
        <v>Gruppenführer*in</v>
      </c>
      <c r="C316" s="216" t="str">
        <f>VLOOKUP(J316,Parameter!$B$12:$C$30,2)</f>
        <v>Auflagen</v>
      </c>
      <c r="D316" s="216" t="str">
        <f>VLOOKUP(J316,Parameter!$B$12:$F$30,4)</f>
        <v>B</v>
      </c>
      <c r="E316" s="217" t="str">
        <f>VLOOKUP(J316,Parameter!$B$12:$D$30,3)</f>
        <v>Nachweis der Ernennung und der praktischen Tätigkeit</v>
      </c>
      <c r="F316" s="217" t="str">
        <f>VLOOKUP(K316,Parameter!$B$31:$F$41,2)</f>
        <v>Die nicht bekannten Inhalte (z. B. die Spezifika des Landes-KatS und des DRK-Landesverbandes) sind im Nachgang zur Anerkennung, aber vor einem Einsatz, zu vermitteln.</v>
      </c>
      <c r="G316" s="818" t="s">
        <v>24</v>
      </c>
      <c r="H316" s="286"/>
      <c r="I316" s="1021" t="str">
        <f t="shared" si="13"/>
        <v xml:space="preserve">Weg = B; Blatt = GFü </v>
      </c>
      <c r="J316" s="1040">
        <v>12</v>
      </c>
      <c r="K316" s="1041">
        <v>2</v>
      </c>
      <c r="L316" s="1042">
        <f t="shared" si="14"/>
        <v>46095</v>
      </c>
      <c r="M316" s="1043"/>
      <c r="N316" s="1044" t="s">
        <v>285</v>
      </c>
    </row>
    <row r="317" spans="1:14" ht="52" x14ac:dyDescent="0.25">
      <c r="A317" s="232" t="s">
        <v>388</v>
      </c>
      <c r="B317" s="215" t="str">
        <f t="shared" si="12"/>
        <v>Teamentwicklung und Konfliktmanagement</v>
      </c>
      <c r="C317" s="216" t="str">
        <f>VLOOKUP(J317,Parameter!$B$12:$C$30,2)</f>
        <v>Auflagen</v>
      </c>
      <c r="D317" s="216" t="str">
        <f>VLOOKUP(J317,Parameter!$B$12:$F$30,4)</f>
        <v>B</v>
      </c>
      <c r="E317" s="217" t="str">
        <f>VLOOKUP(J317,Parameter!$B$12:$D$30,3)</f>
        <v>Nachweis der Ernennung und der praktischen Tätigkeit</v>
      </c>
      <c r="F317" s="217" t="str">
        <f>VLOOKUP(K317,Parameter!$B$31:$F$41,2)</f>
        <v>Die nicht bekannten Inhalte (z. B. die Spezifika des Landes-KatS und des DRK-Landesverbandes) sind im Nachgang zur Anerkennung, aber vor einem Einsatz, zu vermitteln.</v>
      </c>
      <c r="G317" s="1053" t="s">
        <v>60</v>
      </c>
      <c r="H317" s="286"/>
      <c r="I317" s="1021" t="str">
        <f t="shared" si="13"/>
        <v xml:space="preserve">Weg = B; Blatt = TEuKM </v>
      </c>
      <c r="J317" s="1040">
        <v>12</v>
      </c>
      <c r="K317" s="1041">
        <v>2</v>
      </c>
      <c r="L317" s="1042">
        <f t="shared" si="14"/>
        <v>44632</v>
      </c>
      <c r="M317" s="1043"/>
      <c r="N317" s="1044" t="s">
        <v>285</v>
      </c>
    </row>
    <row r="318" spans="1:14" ht="52" x14ac:dyDescent="0.25">
      <c r="A318" s="232" t="s">
        <v>388</v>
      </c>
      <c r="B318" s="215" t="str">
        <f t="shared" si="12"/>
        <v>Zugführer*in</v>
      </c>
      <c r="C318" s="216" t="str">
        <f>VLOOKUP(J318,Parameter!$B$12:$C$30,2)</f>
        <v>Auflagen</v>
      </c>
      <c r="D318" s="216" t="str">
        <f>VLOOKUP(J318,Parameter!$B$12:$F$30,4)</f>
        <v>B</v>
      </c>
      <c r="E318" s="217" t="str">
        <f>VLOOKUP(J318,Parameter!$B$12:$D$30,3)</f>
        <v>Nachweis der Ernennung und der praktischen Tätigkeit</v>
      </c>
      <c r="F318" s="217" t="str">
        <f>VLOOKUP(K318,Parameter!$B$31:$F$41,2)</f>
        <v>Die nicht bekannten Inhalte (z. B. die Spezifika des Landes-KatS und des DRK-Landesverbandes) sind im Nachgang zur Anerkennung, aber vor einem Einsatz, zu vermitteln.</v>
      </c>
      <c r="G318" s="1052" t="s">
        <v>69</v>
      </c>
      <c r="H318" s="286"/>
      <c r="I318" s="1021" t="str">
        <f t="shared" si="13"/>
        <v xml:space="preserve">Weg = B; Blatt = ZFü </v>
      </c>
      <c r="J318" s="1040">
        <v>12</v>
      </c>
      <c r="K318" s="1041">
        <v>2</v>
      </c>
      <c r="L318" s="1042">
        <f t="shared" si="14"/>
        <v>46095</v>
      </c>
      <c r="M318" s="1043"/>
      <c r="N318" s="1044" t="s">
        <v>285</v>
      </c>
    </row>
    <row r="319" spans="1:14" ht="39" x14ac:dyDescent="0.25">
      <c r="A319" s="232" t="s">
        <v>292</v>
      </c>
      <c r="B319" s="215" t="str">
        <f t="shared" si="12"/>
        <v>Verbandführer*in</v>
      </c>
      <c r="C319" s="216" t="str">
        <f>VLOOKUP(J319,Parameter!$B$12:$C$30,2)</f>
        <v>Auflagen</v>
      </c>
      <c r="D319" s="216" t="str">
        <f>VLOOKUP(J319,Parameter!$B$12:$F$30,4)</f>
        <v>B</v>
      </c>
      <c r="E319" s="217" t="str">
        <f>VLOOKUP(J319,Parameter!$B$12:$D$30,3)</f>
        <v>Nachweis des Inhaltes und des Abschlusses der Qualifizierung</v>
      </c>
      <c r="F319" s="217" t="str">
        <f>VLOOKUP(K319,Parameter!$B$31:$F$41,2)</f>
        <v>Die nicht bekannten Inhalte (z. B. die Spezifika des Landes-KatS und des DRK-Landesverbandes) sind im Nachgang zur Anerkennung, aber vor einem Einsatz, zu vermitteln.</v>
      </c>
      <c r="G319" s="1052" t="s">
        <v>65</v>
      </c>
      <c r="H319" s="286"/>
      <c r="I319" s="1021" t="str">
        <f t="shared" si="13"/>
        <v xml:space="preserve">Weg = B; Blatt = VFü </v>
      </c>
      <c r="J319" s="1040">
        <v>4</v>
      </c>
      <c r="K319" s="1041">
        <v>2</v>
      </c>
      <c r="L319" s="1042">
        <f t="shared" si="14"/>
        <v>46095</v>
      </c>
      <c r="M319" s="1043"/>
      <c r="N319" s="1044" t="s">
        <v>285</v>
      </c>
    </row>
    <row r="320" spans="1:14" ht="39" x14ac:dyDescent="0.25">
      <c r="A320" s="232" t="s">
        <v>230</v>
      </c>
      <c r="B320" s="215" t="str">
        <f t="shared" si="12"/>
        <v>Einsatzkräfte Grundausbildung - SAN</v>
      </c>
      <c r="C320" s="216" t="str">
        <f>VLOOKUP(J320,Parameter!$B$12:$C$30,2)</f>
        <v>Routine</v>
      </c>
      <c r="D320" s="216" t="str">
        <f>VLOOKUP(J320,Parameter!$B$12:$F$30,4)</f>
        <v>A</v>
      </c>
      <c r="E320" s="217" t="str">
        <f>VLOOKUP(J320,Parameter!$B$12:$D$30,3)</f>
        <v>Nachweis des Abschlusses der Qualifizierung</v>
      </c>
      <c r="F320" s="217" t="str">
        <f>VLOOKUP(K320,Parameter!$B$31:$F$41,2)</f>
        <v>Empfehlung: die nicht bekanntnen Inhalte (z. B. die Spezifika des Landes-KatS und des DRK-Landesverbandes) sind im Nachgang zur Anerkennung, aber vor einem Einsatz, zu vermitteln.</v>
      </c>
      <c r="G320" s="818" t="s">
        <v>16</v>
      </c>
      <c r="H320" s="286"/>
      <c r="I320" s="1021" t="str">
        <f t="shared" si="13"/>
        <v xml:space="preserve">Weg = A; Blatt = EGAS </v>
      </c>
      <c r="J320" s="1040">
        <v>1</v>
      </c>
      <c r="K320" s="1041">
        <v>1</v>
      </c>
      <c r="L320" s="1042">
        <f t="shared" si="14"/>
        <v>46095</v>
      </c>
      <c r="M320" s="1043"/>
      <c r="N320" s="1044" t="s">
        <v>285</v>
      </c>
    </row>
    <row r="321" spans="1:14" ht="39" x14ac:dyDescent="0.25">
      <c r="A321" s="232" t="s">
        <v>230</v>
      </c>
      <c r="B321" s="215" t="str">
        <f t="shared" si="12"/>
        <v>Sanitätslehrgang</v>
      </c>
      <c r="C321" s="216" t="str">
        <f>VLOOKUP(J321,Parameter!$B$12:$C$30,2)</f>
        <v>Routine</v>
      </c>
      <c r="D321" s="216" t="str">
        <f>VLOOKUP(J321,Parameter!$B$12:$F$30,4)</f>
        <v>A</v>
      </c>
      <c r="E321" s="217" t="str">
        <f>VLOOKUP(J321,Parameter!$B$12:$D$30,3)</f>
        <v>Nachweis des Abschlusses der Qualifizierung</v>
      </c>
      <c r="F321" s="217" t="str">
        <f>VLOOKUP(K321,Parameter!$B$31:$F$41,2)</f>
        <v>Empfehlung: die nicht bekanntnen Inhalte (z. B. die Spezifika des Landes-KatS und des DRK-Landesverbandes) sind im Nachgang zur Anerkennung, aber vor einem Einsatz, zu vermitteln.</v>
      </c>
      <c r="G321" s="1053" t="s">
        <v>50</v>
      </c>
      <c r="H321" s="286"/>
      <c r="I321" s="1021" t="str">
        <f t="shared" si="13"/>
        <v xml:space="preserve">Weg = A; Blatt = SLG </v>
      </c>
      <c r="J321" s="1040">
        <v>1</v>
      </c>
      <c r="K321" s="1041">
        <v>1</v>
      </c>
      <c r="L321" s="1042">
        <f t="shared" si="14"/>
        <v>46095</v>
      </c>
      <c r="M321" s="1043"/>
      <c r="N321" s="1044" t="s">
        <v>285</v>
      </c>
    </row>
    <row r="322" spans="1:14" ht="39" x14ac:dyDescent="0.25">
      <c r="A322" s="232" t="s">
        <v>160</v>
      </c>
      <c r="B322" s="215" t="str">
        <f t="shared" si="12"/>
        <v>Grundmodul Betreuungsdienst</v>
      </c>
      <c r="C322" s="216" t="str">
        <f>VLOOKUP(J322,Parameter!$B$12:$C$30,2)</f>
        <v>Auflagen</v>
      </c>
      <c r="D322" s="216" t="str">
        <f>VLOOKUP(J322,Parameter!$B$12:$F$30,4)</f>
        <v>B</v>
      </c>
      <c r="E322" s="217" t="str">
        <f>VLOOKUP(J322,Parameter!$B$12:$D$30,3)</f>
        <v>Nachweis des Inhaltes und des Abschlusses der Qualifizierung</v>
      </c>
      <c r="F322" s="217" t="str">
        <f>VLOOKUP(K322,Parameter!$B$31:$F$41,2)</f>
        <v>Sofern der im o.g. Curriculum beschriebene Mindestinhalt erfüllt wurde, mit der Auflage der Vermittlung der Spezifika des Landes-KatS und des DRK-Landesverbandes; sowie ggf. einer Prüfung.</v>
      </c>
      <c r="G322" s="818" t="s">
        <v>7</v>
      </c>
      <c r="H322" s="286"/>
      <c r="I322" s="1021" t="str">
        <f t="shared" si="13"/>
        <v xml:space="preserve">Weg = B; Blatt = BGM </v>
      </c>
      <c r="J322" s="1040">
        <v>4</v>
      </c>
      <c r="K322" s="1041">
        <v>4</v>
      </c>
      <c r="L322" s="1042">
        <f t="shared" si="14"/>
        <v>44632</v>
      </c>
      <c r="M322" s="1043" t="s">
        <v>380</v>
      </c>
      <c r="N322" s="1044" t="s">
        <v>285</v>
      </c>
    </row>
    <row r="323" spans="1:14" ht="39" x14ac:dyDescent="0.25">
      <c r="A323" s="232" t="s">
        <v>160</v>
      </c>
      <c r="B323" s="215" t="str">
        <f t="shared" si="12"/>
        <v>Erwachsenengerechte Unterrichts Gestaltung</v>
      </c>
      <c r="C323" s="216" t="str">
        <f>VLOOKUP(J323,Parameter!$B$12:$C$30,2)</f>
        <v>Standart</v>
      </c>
      <c r="D323" s="216" t="str">
        <f>VLOOKUP(J323,Parameter!$B$12:$F$30,4)</f>
        <v>A</v>
      </c>
      <c r="E323" s="217" t="str">
        <f>VLOOKUP(J323,Parameter!$B$12:$D$30,3)</f>
        <v>Nachweis des Inhaltes und des Abschlusses der Qualifizierung</v>
      </c>
      <c r="F323" s="217" t="str">
        <f>VLOOKUP(K323,Parameter!$B$31:$F$41,2)</f>
        <v>Empfehlung: die nicht bekanntnen Inhalte (z. B. die Spezifika des Landes-KatS und des DRK-Landesverbandes) sind im Nachgang zur Anerkennung, aber vor einem Einsatz, zu vermitteln.</v>
      </c>
      <c r="G323" s="818" t="s">
        <v>20</v>
      </c>
      <c r="H323" s="286"/>
      <c r="I323" s="1021" t="str">
        <f t="shared" si="13"/>
        <v xml:space="preserve">Weg = A; Blatt = EgUG </v>
      </c>
      <c r="J323" s="1040">
        <v>3</v>
      </c>
      <c r="K323" s="1041">
        <v>1</v>
      </c>
      <c r="L323" s="1042">
        <f t="shared" si="14"/>
        <v>46095</v>
      </c>
      <c r="M323" s="1043"/>
      <c r="N323" s="1044" t="s">
        <v>285</v>
      </c>
    </row>
    <row r="324" spans="1:14" ht="39" x14ac:dyDescent="0.25">
      <c r="A324" s="232" t="s">
        <v>160</v>
      </c>
      <c r="B324" s="215" t="str">
        <f t="shared" si="12"/>
        <v>Aufbaumodul Soziale Betreuung und Unterkunft</v>
      </c>
      <c r="C324" s="216" t="str">
        <f>VLOOKUP(J324,Parameter!$B$12:$C$30,2)</f>
        <v>Auflagen</v>
      </c>
      <c r="D324" s="216" t="str">
        <f>VLOOKUP(J324,Parameter!$B$12:$F$30,4)</f>
        <v>B</v>
      </c>
      <c r="E324" s="217" t="str">
        <f>VLOOKUP(J324,Parameter!$B$12:$D$30,3)</f>
        <v>Nachweis des Inhaltes und des Abschlusses der Qualifizierung</v>
      </c>
      <c r="F324" s="217" t="str">
        <f>VLOOKUP(K324,Parameter!$B$31:$F$41,2)</f>
        <v>Sofern der im o.g. Curriculum beschriebene Mindestinhalt erfüllt wurde; ggf. mit der Auflage der Vermittlung der Spezifika des Landes-KatS und des DRK-Landesverbandes, sowie einer Prüfung,</v>
      </c>
      <c r="G324" s="1052" t="s">
        <v>48</v>
      </c>
      <c r="H324" s="286"/>
      <c r="I324" s="1021" t="str">
        <f t="shared" si="13"/>
        <v xml:space="preserve">Weg = B; Blatt = SBU </v>
      </c>
      <c r="J324" s="1040">
        <v>4</v>
      </c>
      <c r="K324" s="1041">
        <v>3</v>
      </c>
      <c r="L324" s="1042">
        <f t="shared" si="14"/>
        <v>44632</v>
      </c>
      <c r="M324" s="1043" t="s">
        <v>380</v>
      </c>
      <c r="N324" s="1044" t="s">
        <v>285</v>
      </c>
    </row>
    <row r="325" spans="1:14" ht="39" x14ac:dyDescent="0.25">
      <c r="A325" s="232" t="s">
        <v>160</v>
      </c>
      <c r="B325" s="215" t="str">
        <f t="shared" si="12"/>
        <v>Soziale Betreuung (Fachmodul)</v>
      </c>
      <c r="C325" s="216" t="str">
        <f>VLOOKUP(J325,Parameter!$B$12:$C$30,2)</f>
        <v>Auflagen</v>
      </c>
      <c r="D325" s="216" t="str">
        <f>VLOOKUP(J325,Parameter!$B$12:$F$30,4)</f>
        <v>B</v>
      </c>
      <c r="E325" s="217" t="str">
        <f>VLOOKUP(J325,Parameter!$B$12:$D$30,3)</f>
        <v>Nachweis des Inhaltes und des Abschlusses der Qualifizierung</v>
      </c>
      <c r="F325" s="217" t="str">
        <f>VLOOKUP(K325,Parameter!$B$31:$F$41,2)</f>
        <v>Sofern der im o.g. Curriculum beschriebene Mindestinhalt erfüllt wurde; ggf. mit der Auflage der Vermittlung der Spezifika des Landes-KatS und des DRK-Landesverbandes, sowie einer Prüfung,</v>
      </c>
      <c r="G325" s="1053" t="s">
        <v>54</v>
      </c>
      <c r="H325" s="286"/>
      <c r="I325" s="1021" t="str">
        <f t="shared" si="13"/>
        <v xml:space="preserve">Weg = B; Blatt = SozBt </v>
      </c>
      <c r="J325" s="1040">
        <v>4</v>
      </c>
      <c r="K325" s="1041">
        <v>3</v>
      </c>
      <c r="L325" s="1042">
        <f t="shared" si="14"/>
        <v>44632</v>
      </c>
      <c r="M325" s="1043" t="s">
        <v>380</v>
      </c>
      <c r="N325" s="1044" t="s">
        <v>285</v>
      </c>
    </row>
    <row r="326" spans="1:14" s="233" customFormat="1" ht="5.5" x14ac:dyDescent="0.25">
      <c r="A326" s="242"/>
      <c r="B326" s="243"/>
      <c r="C326" s="244"/>
      <c r="D326" s="244"/>
      <c r="E326" s="245"/>
      <c r="F326" s="245"/>
      <c r="G326" s="246"/>
      <c r="H326" s="287"/>
      <c r="I326" s="1025"/>
      <c r="J326" s="1046"/>
      <c r="K326" s="1047"/>
      <c r="L326" s="1048"/>
      <c r="M326" s="1049"/>
      <c r="N326" s="1050"/>
    </row>
    <row r="327" spans="1:14" x14ac:dyDescent="0.25">
      <c r="A327" s="1021"/>
      <c r="B327" s="393"/>
      <c r="C327" s="393"/>
      <c r="D327" s="393"/>
      <c r="E327" s="393"/>
      <c r="F327" s="393"/>
      <c r="G327" s="1021"/>
      <c r="H327" s="1021"/>
      <c r="I327" s="1021"/>
      <c r="J327" s="1021"/>
      <c r="K327" s="1021"/>
      <c r="L327" s="393"/>
      <c r="M327" s="1023"/>
      <c r="N327" s="393"/>
    </row>
  </sheetData>
  <sheetProtection algorithmName="SHA-512" hashValue="2ehGXANK4H5XeESkaucaFlByGT2I81Lwbsc5yBJVJEB3Q8P9CjoFOeb3bV6RaLqzrmqAnG4bUp6CVsAecD7kvA==" saltValue="GPukb4irVy2PsiY7CWVgcg==" spinCount="100000" sheet="1" autoFilter="0"/>
  <autoFilter ref="A6:N325" xr:uid="{E393DFA4-C5DE-4EDF-BB27-1A5FED6DE91A}"/>
  <sortState xmlns:xlrd2="http://schemas.microsoft.com/office/spreadsheetml/2017/richdata2" ref="A7:N325">
    <sortCondition ref="A7:A325"/>
    <sortCondition ref="G7:G325"/>
    <sortCondition ref="D7:D325"/>
  </sortState>
  <mergeCells count="1">
    <mergeCell ref="F3:G3"/>
  </mergeCells>
  <dataValidations count="1">
    <dataValidation type="list" allowBlank="1" showInputMessage="1" showErrorMessage="1" sqref="H326 N7:N326" xr:uid="{BC3C21D7-4EBB-4391-B0DC-FEB597FF7302}">
      <formula1>"BV, LV"</formula1>
    </dataValidation>
  </dataValidation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D12D9ED3-9EAC-436D-92F7-8736B3EDDF13}">
            <xm:f>$G$5=Parameter!$C$8</xm:f>
            <x14:dxf>
              <fill>
                <patternFill>
                  <bgColor rgb="FFFFFF00"/>
                </patternFill>
              </fill>
            </x14:dxf>
          </x14:cfRule>
          <xm:sqref>F3:F4 L7:L326</xm:sqref>
        </x14:conditionalFormatting>
        <x14:conditionalFormatting xmlns:xm="http://schemas.microsoft.com/office/excel/2006/main">
          <x14:cfRule type="expression" priority="5" id="{0CEA67A5-BB76-4E94-918A-BD21677828CB}">
            <xm:f>#REF!=Parameter!$C$8</xm:f>
            <x14:dxf>
              <fill>
                <patternFill>
                  <bgColor rgb="FFFFFF00"/>
                </patternFill>
              </fill>
            </x14:dxf>
          </x14:cfRule>
          <xm:sqref>H3:H4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AA380A6-A0FD-4578-B906-44AC5AA9098D}">
          <x14:formula1>
            <xm:f>Liste!$A$5:$A$41</xm:f>
          </x14:formula1>
          <xm:sqref>G7:G326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D3EF1-6FB9-4B74-BBB7-E172F5CE3C1F}">
  <sheetPr>
    <tabColor theme="0" tint="-0.14999847407452621"/>
  </sheetPr>
  <dimension ref="A1:J36"/>
  <sheetViews>
    <sheetView showGridLines="0" zoomScaleNormal="100" zoomScaleSheetLayoutView="180" zoomScalePageLayoutView="90" workbookViewId="0">
      <pane ySplit="4" topLeftCell="A5" activePane="bottomLeft" state="frozen"/>
      <selection activeCell="F65" sqref="F65"/>
      <selection pane="bottomLeft" activeCell="F65" sqref="F65"/>
    </sheetView>
  </sheetViews>
  <sheetFormatPr baseColWidth="10" defaultColWidth="14.26953125" defaultRowHeight="10" x14ac:dyDescent="0.25"/>
  <cols>
    <col min="1" max="1" width="2.6328125" style="3" customWidth="1"/>
    <col min="2" max="2" width="16.6328125" style="3" customWidth="1"/>
    <col min="3" max="3" width="3.1796875" style="3" customWidth="1"/>
    <col min="4" max="4" width="31.6328125" style="3" customWidth="1"/>
    <col min="5" max="5" width="8.26953125" style="3" customWidth="1"/>
    <col min="6" max="6" width="4.6328125" style="3" customWidth="1"/>
    <col min="7" max="7" width="23.6328125" style="3" customWidth="1"/>
    <col min="8" max="8" width="48.6328125" style="3" customWidth="1"/>
    <col min="9" max="16384" width="14.26953125" style="3"/>
  </cols>
  <sheetData>
    <row r="1" spans="1:10" ht="15.5" x14ac:dyDescent="0.25">
      <c r="A1" s="11" t="str">
        <f>Parameter!C5</f>
        <v>DRK e.V.</v>
      </c>
      <c r="B1" s="2"/>
      <c r="C1" s="2"/>
      <c r="D1" s="6"/>
      <c r="E1" s="2"/>
      <c r="F1" s="12"/>
      <c r="G1" s="13"/>
      <c r="H1" s="13"/>
      <c r="I1" s="731"/>
      <c r="J1" s="10"/>
    </row>
    <row r="2" spans="1:10" ht="15.5" x14ac:dyDescent="0.25">
      <c r="A2" s="14" t="s">
        <v>494</v>
      </c>
      <c r="B2" s="15"/>
      <c r="C2" s="2"/>
      <c r="D2" s="2"/>
      <c r="F2" s="78"/>
      <c r="G2" s="81" t="str">
        <f>Parameter!F7</f>
        <v>Version: 10, Revision = 1</v>
      </c>
      <c r="I2" s="731"/>
      <c r="J2" s="10"/>
    </row>
    <row r="3" spans="1:10" s="82" customFormat="1" ht="13" x14ac:dyDescent="0.25">
      <c r="A3" s="14" t="s">
        <v>479</v>
      </c>
      <c r="C3" s="77" t="s">
        <v>416</v>
      </c>
      <c r="E3" s="86" t="s">
        <v>279</v>
      </c>
      <c r="F3" s="831">
        <f>Parameter!C8</f>
        <v>46095</v>
      </c>
      <c r="G3" s="831"/>
      <c r="I3" s="691"/>
    </row>
    <row r="4" spans="1:10" x14ac:dyDescent="0.25">
      <c r="A4" s="82"/>
      <c r="B4" s="82"/>
      <c r="C4" s="82"/>
      <c r="D4" s="82"/>
      <c r="E4" s="196"/>
      <c r="F4" s="82"/>
      <c r="G4" s="82"/>
      <c r="H4" s="82"/>
      <c r="I4" s="639"/>
    </row>
    <row r="5" spans="1:10" ht="12.5" x14ac:dyDescent="0.25">
      <c r="A5" s="17"/>
      <c r="B5" s="280"/>
      <c r="C5" s="194"/>
      <c r="D5" s="187"/>
      <c r="E5" s="77"/>
      <c r="F5" s="77"/>
      <c r="G5" s="77"/>
      <c r="H5" s="77"/>
      <c r="I5" s="639"/>
    </row>
    <row r="6" spans="1:10" ht="28" customHeight="1" x14ac:dyDescent="0.25">
      <c r="A6" s="721" t="s">
        <v>417</v>
      </c>
      <c r="B6" s="721"/>
      <c r="C6" s="1012" t="s">
        <v>680</v>
      </c>
      <c r="D6" s="1012"/>
      <c r="E6" s="1012"/>
      <c r="F6" s="1012"/>
      <c r="G6" s="1012"/>
      <c r="H6" s="1012"/>
      <c r="I6" s="639"/>
    </row>
    <row r="7" spans="1:10" s="276" customFormat="1" ht="28" customHeight="1" x14ac:dyDescent="0.25">
      <c r="A7" s="723"/>
      <c r="B7" s="554"/>
      <c r="C7" s="1019" t="s">
        <v>681</v>
      </c>
      <c r="D7" s="1019"/>
      <c r="E7" s="1019"/>
      <c r="F7" s="1019"/>
      <c r="G7" s="1019"/>
      <c r="H7" s="1019"/>
      <c r="I7" s="639"/>
    </row>
    <row r="8" spans="1:10" s="279" customFormat="1" ht="12.5" x14ac:dyDescent="0.25">
      <c r="A8" s="723"/>
      <c r="B8" s="554"/>
      <c r="C8" s="90" t="s">
        <v>431</v>
      </c>
      <c r="D8" s="90"/>
      <c r="E8" s="90"/>
      <c r="F8" s="90"/>
      <c r="G8" s="90"/>
      <c r="H8" s="90"/>
      <c r="I8" s="720"/>
    </row>
    <row r="9" spans="1:10" s="282" customFormat="1" ht="5.5" x14ac:dyDescent="0.25">
      <c r="A9" s="724"/>
      <c r="B9" s="591"/>
      <c r="C9" s="598"/>
      <c r="D9" s="598"/>
      <c r="E9" s="598"/>
      <c r="F9" s="598"/>
      <c r="G9" s="598"/>
      <c r="H9" s="598"/>
      <c r="I9" s="640"/>
    </row>
    <row r="10" spans="1:10" s="276" customFormat="1" ht="15" customHeight="1" x14ac:dyDescent="0.25">
      <c r="A10" s="554" t="s">
        <v>437</v>
      </c>
      <c r="B10" s="721"/>
      <c r="C10" s="725">
        <v>1</v>
      </c>
      <c r="D10" s="972" t="s">
        <v>418</v>
      </c>
      <c r="E10" s="972"/>
      <c r="F10" s="972"/>
      <c r="G10" s="972"/>
      <c r="H10" s="972"/>
      <c r="I10" s="639"/>
    </row>
    <row r="11" spans="1:10" s="276" customFormat="1" ht="15" customHeight="1" x14ac:dyDescent="0.25">
      <c r="A11" s="554"/>
      <c r="B11" s="721"/>
      <c r="C11" s="725">
        <v>2</v>
      </c>
      <c r="D11" s="972" t="s">
        <v>419</v>
      </c>
      <c r="E11" s="972"/>
      <c r="F11" s="972"/>
      <c r="G11" s="972"/>
      <c r="H11" s="972"/>
      <c r="I11" s="639"/>
    </row>
    <row r="12" spans="1:10" s="276" customFormat="1" ht="15" customHeight="1" x14ac:dyDescent="0.25">
      <c r="A12" s="554"/>
      <c r="B12" s="723"/>
      <c r="C12" s="725">
        <v>3</v>
      </c>
      <c r="D12" s="972" t="s">
        <v>420</v>
      </c>
      <c r="E12" s="972"/>
      <c r="F12" s="972"/>
      <c r="G12" s="972"/>
      <c r="H12" s="972"/>
      <c r="I12" s="639"/>
    </row>
    <row r="13" spans="1:10" s="276" customFormat="1" ht="15" customHeight="1" x14ac:dyDescent="0.25">
      <c r="A13" s="554"/>
      <c r="B13" s="723"/>
      <c r="C13" s="725">
        <v>4</v>
      </c>
      <c r="D13" s="972" t="s">
        <v>421</v>
      </c>
      <c r="E13" s="972"/>
      <c r="F13" s="972"/>
      <c r="G13" s="972"/>
      <c r="H13" s="972"/>
      <c r="I13" s="639"/>
    </row>
    <row r="14" spans="1:10" s="276" customFormat="1" ht="42" customHeight="1" x14ac:dyDescent="0.25">
      <c r="A14" s="554"/>
      <c r="B14" s="723"/>
      <c r="C14" s="725">
        <v>5</v>
      </c>
      <c r="D14" s="917" t="s">
        <v>495</v>
      </c>
      <c r="E14" s="917"/>
      <c r="F14" s="917"/>
      <c r="G14" s="917"/>
      <c r="H14" s="917"/>
      <c r="I14" s="639"/>
    </row>
    <row r="15" spans="1:10" s="276" customFormat="1" ht="42" customHeight="1" x14ac:dyDescent="0.25">
      <c r="A15" s="554"/>
      <c r="B15" s="723"/>
      <c r="C15" s="725" t="s">
        <v>422</v>
      </c>
      <c r="D15" s="917" t="s">
        <v>496</v>
      </c>
      <c r="E15" s="917"/>
      <c r="F15" s="917"/>
      <c r="G15" s="917"/>
      <c r="H15" s="917"/>
      <c r="I15" s="639"/>
    </row>
    <row r="16" spans="1:10" s="276" customFormat="1" ht="28" customHeight="1" x14ac:dyDescent="0.25">
      <c r="A16" s="554"/>
      <c r="B16" s="723"/>
      <c r="C16" s="725" t="s">
        <v>423</v>
      </c>
      <c r="D16" s="917" t="s">
        <v>497</v>
      </c>
      <c r="E16" s="917"/>
      <c r="F16" s="917"/>
      <c r="G16" s="917"/>
      <c r="H16" s="917"/>
      <c r="I16" s="639"/>
    </row>
    <row r="17" spans="1:9" s="276" customFormat="1" ht="28" customHeight="1" x14ac:dyDescent="0.25">
      <c r="A17" s="554"/>
      <c r="B17" s="723"/>
      <c r="C17" s="725" t="s">
        <v>424</v>
      </c>
      <c r="D17" s="917" t="s">
        <v>451</v>
      </c>
      <c r="E17" s="917"/>
      <c r="F17" s="917"/>
      <c r="G17" s="917"/>
      <c r="H17" s="917"/>
      <c r="I17" s="639"/>
    </row>
    <row r="18" spans="1:9" s="276" customFormat="1" ht="28" customHeight="1" x14ac:dyDescent="0.25">
      <c r="A18" s="554"/>
      <c r="B18" s="723"/>
      <c r="C18" s="725" t="s">
        <v>425</v>
      </c>
      <c r="D18" s="917" t="s">
        <v>454</v>
      </c>
      <c r="E18" s="917"/>
      <c r="F18" s="917"/>
      <c r="G18" s="917"/>
      <c r="H18" s="917"/>
      <c r="I18" s="639"/>
    </row>
    <row r="19" spans="1:9" s="276" customFormat="1" ht="28" customHeight="1" x14ac:dyDescent="0.25">
      <c r="A19" s="554"/>
      <c r="B19" s="723"/>
      <c r="C19" s="725">
        <v>6</v>
      </c>
      <c r="D19" s="1011" t="s">
        <v>498</v>
      </c>
      <c r="E19" s="1012"/>
      <c r="F19" s="1012"/>
      <c r="G19" s="1012"/>
      <c r="H19" s="1012"/>
      <c r="I19" s="639"/>
    </row>
    <row r="20" spans="1:9" s="276" customFormat="1" ht="28" customHeight="1" x14ac:dyDescent="0.25">
      <c r="A20" s="554"/>
      <c r="B20" s="723"/>
      <c r="C20" s="725" t="s">
        <v>427</v>
      </c>
      <c r="D20" s="1011" t="s">
        <v>499</v>
      </c>
      <c r="E20" s="1012"/>
      <c r="F20" s="1012"/>
      <c r="G20" s="1012"/>
      <c r="H20" s="1012"/>
      <c r="I20" s="639"/>
    </row>
    <row r="21" spans="1:9" s="276" customFormat="1" ht="28" customHeight="1" x14ac:dyDescent="0.25">
      <c r="A21" s="554"/>
      <c r="B21" s="723"/>
      <c r="C21" s="725" t="s">
        <v>428</v>
      </c>
      <c r="D21" s="1011" t="s">
        <v>452</v>
      </c>
      <c r="E21" s="1012"/>
      <c r="F21" s="1012"/>
      <c r="G21" s="1012"/>
      <c r="H21" s="1012"/>
      <c r="I21" s="639"/>
    </row>
    <row r="22" spans="1:9" s="276" customFormat="1" ht="28" customHeight="1" x14ac:dyDescent="0.25">
      <c r="A22" s="554"/>
      <c r="B22" s="723"/>
      <c r="C22" s="725" t="s">
        <v>429</v>
      </c>
      <c r="D22" s="917" t="s">
        <v>453</v>
      </c>
      <c r="E22" s="917"/>
      <c r="F22" s="917"/>
      <c r="G22" s="917"/>
      <c r="H22" s="917"/>
      <c r="I22" s="639"/>
    </row>
    <row r="23" spans="1:9" s="276" customFormat="1" ht="28" customHeight="1" x14ac:dyDescent="0.25">
      <c r="A23" s="554"/>
      <c r="B23" s="723"/>
      <c r="C23" s="725" t="s">
        <v>430</v>
      </c>
      <c r="D23" s="917" t="s">
        <v>455</v>
      </c>
      <c r="E23" s="917"/>
      <c r="F23" s="917"/>
      <c r="G23" s="917"/>
      <c r="H23" s="917"/>
      <c r="I23" s="639"/>
    </row>
    <row r="24" spans="1:9" s="276" customFormat="1" ht="42" customHeight="1" x14ac:dyDescent="0.25">
      <c r="A24" s="554"/>
      <c r="B24" s="723"/>
      <c r="C24" s="725">
        <v>7</v>
      </c>
      <c r="D24" s="1011" t="s">
        <v>500</v>
      </c>
      <c r="E24" s="1012"/>
      <c r="F24" s="1012"/>
      <c r="G24" s="1012"/>
      <c r="H24" s="1012"/>
      <c r="I24" s="639"/>
    </row>
    <row r="25" spans="1:9" s="283" customFormat="1" ht="28" customHeight="1" x14ac:dyDescent="0.25">
      <c r="A25" s="721"/>
      <c r="B25" s="726"/>
      <c r="C25" s="725">
        <v>8</v>
      </c>
      <c r="D25" s="1012" t="s">
        <v>456</v>
      </c>
      <c r="E25" s="1012"/>
      <c r="F25" s="1012"/>
      <c r="G25" s="1012"/>
      <c r="H25" s="1012"/>
      <c r="I25" s="732"/>
    </row>
    <row r="26" spans="1:9" s="284" customFormat="1" ht="28" customHeight="1" x14ac:dyDescent="0.25">
      <c r="A26" s="727"/>
      <c r="B26" s="728"/>
      <c r="C26" s="722">
        <v>9</v>
      </c>
      <c r="D26" s="1012" t="s">
        <v>458</v>
      </c>
      <c r="E26" s="1012"/>
      <c r="F26" s="1012"/>
      <c r="G26" s="1012"/>
      <c r="H26" s="1012"/>
      <c r="I26" s="733"/>
    </row>
    <row r="27" spans="1:9" s="283" customFormat="1" ht="15" customHeight="1" x14ac:dyDescent="0.25">
      <c r="A27" s="721"/>
      <c r="B27" s="726"/>
      <c r="C27" s="725">
        <v>10</v>
      </c>
      <c r="D27" s="1016" t="s">
        <v>457</v>
      </c>
      <c r="E27" s="1016"/>
      <c r="F27" s="1016"/>
      <c r="G27" s="1016"/>
      <c r="H27" s="1016"/>
      <c r="I27" s="732"/>
    </row>
    <row r="28" spans="1:9" s="282" customFormat="1" ht="5.5" x14ac:dyDescent="0.25">
      <c r="A28" s="591"/>
      <c r="B28" s="724"/>
      <c r="C28" s="599"/>
      <c r="D28" s="592"/>
      <c r="E28" s="598"/>
      <c r="F28" s="598"/>
      <c r="G28" s="598"/>
      <c r="H28" s="598"/>
      <c r="I28" s="640"/>
    </row>
    <row r="29" spans="1:9" s="276" customFormat="1" ht="42" customHeight="1" x14ac:dyDescent="0.25">
      <c r="A29" s="1013" t="s">
        <v>436</v>
      </c>
      <c r="B29" s="1013"/>
      <c r="C29" s="729">
        <v>1</v>
      </c>
      <c r="D29" s="1017" t="s">
        <v>459</v>
      </c>
      <c r="E29" s="1017"/>
      <c r="F29" s="1017"/>
      <c r="G29" s="1017"/>
      <c r="H29" s="1017"/>
      <c r="I29" s="639"/>
    </row>
    <row r="30" spans="1:9" s="276" customFormat="1" ht="16" customHeight="1" x14ac:dyDescent="0.25">
      <c r="A30" s="1014"/>
      <c r="B30" s="1014"/>
      <c r="C30" s="725">
        <v>2</v>
      </c>
      <c r="D30" s="1016" t="s">
        <v>435</v>
      </c>
      <c r="E30" s="1016"/>
      <c r="F30" s="1016"/>
      <c r="G30" s="1016"/>
      <c r="H30" s="1016"/>
      <c r="I30" s="639"/>
    </row>
    <row r="31" spans="1:9" s="276" customFormat="1" ht="16" customHeight="1" x14ac:dyDescent="0.25">
      <c r="A31" s="1015"/>
      <c r="B31" s="1015"/>
      <c r="C31" s="730">
        <v>3</v>
      </c>
      <c r="D31" s="1018" t="s">
        <v>466</v>
      </c>
      <c r="E31" s="1018"/>
      <c r="F31" s="1018"/>
      <c r="G31" s="1018"/>
      <c r="H31" s="1018"/>
      <c r="I31" s="639"/>
    </row>
    <row r="32" spans="1:9" s="282" customFormat="1" ht="5.5" x14ac:dyDescent="0.25">
      <c r="I32" s="640"/>
    </row>
    <row r="33" spans="1:9" s="276" customFormat="1" ht="12.5" customHeight="1" x14ac:dyDescent="0.25">
      <c r="A33" s="1014" t="s">
        <v>460</v>
      </c>
      <c r="B33" s="1014"/>
      <c r="C33" s="1014"/>
      <c r="D33" s="1014"/>
      <c r="E33" s="1014"/>
      <c r="F33" s="1014"/>
      <c r="G33" s="1014"/>
      <c r="H33" s="1014"/>
      <c r="I33" s="639"/>
    </row>
    <row r="34" spans="1:9" s="276" customFormat="1" x14ac:dyDescent="0.25">
      <c r="A34" s="639"/>
      <c r="B34" s="639"/>
      <c r="C34" s="639"/>
      <c r="D34" s="639"/>
      <c r="E34" s="639"/>
      <c r="F34" s="639"/>
      <c r="G34" s="639"/>
      <c r="H34" s="639"/>
      <c r="I34" s="639"/>
    </row>
    <row r="35" spans="1:9" s="276" customFormat="1" x14ac:dyDescent="0.25">
      <c r="A35" s="639"/>
      <c r="B35" s="639"/>
      <c r="C35" s="639"/>
      <c r="D35" s="639"/>
      <c r="E35" s="639"/>
      <c r="F35" s="639"/>
      <c r="G35" s="639"/>
      <c r="H35" s="639"/>
      <c r="I35" s="639"/>
    </row>
    <row r="36" spans="1:9" s="276" customFormat="1" x14ac:dyDescent="0.25"/>
  </sheetData>
  <sheetProtection algorithmName="SHA-512" hashValue="owi7Cw89yZnMofYyvLsfC7F9GLeno4CDgMBkQmI36Zyyc6pGYytMGKDJhwpY0JDaKOoTYaX6XsPe8OBkWj9mug==" saltValue="3vr/shfXL17daXUzaC1qDw==" spinCount="100000" sheet="1" objects="1" scenarios="1"/>
  <mergeCells count="26">
    <mergeCell ref="F3:G3"/>
    <mergeCell ref="D22:H22"/>
    <mergeCell ref="D23:H23"/>
    <mergeCell ref="C6:H6"/>
    <mergeCell ref="C7:H7"/>
    <mergeCell ref="D10:H10"/>
    <mergeCell ref="D11:H11"/>
    <mergeCell ref="D12:H12"/>
    <mergeCell ref="D13:H13"/>
    <mergeCell ref="D14:H14"/>
    <mergeCell ref="D16:H16"/>
    <mergeCell ref="D15:H15"/>
    <mergeCell ref="D18:H18"/>
    <mergeCell ref="D19:H19"/>
    <mergeCell ref="D21:H21"/>
    <mergeCell ref="D17:H17"/>
    <mergeCell ref="D20:H20"/>
    <mergeCell ref="A29:B31"/>
    <mergeCell ref="D24:H24"/>
    <mergeCell ref="A33:H33"/>
    <mergeCell ref="D26:H26"/>
    <mergeCell ref="D27:H27"/>
    <mergeCell ref="D29:H29"/>
    <mergeCell ref="D31:H31"/>
    <mergeCell ref="D25:H25"/>
    <mergeCell ref="D30:H30"/>
  </mergeCells>
  <phoneticPr fontId="3" type="noConversion"/>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249428E1-E302-4D51-8D95-1E48A36F2C61}">
            <xm:f>$G$4=Parameter!$C$8</xm:f>
            <x14:dxf>
              <fill>
                <patternFill>
                  <bgColor rgb="FFFFFF00"/>
                </patternFill>
              </fill>
            </x14:dxf>
          </x14:cfRule>
          <xm:sqref>F3</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70D35-1C23-46E6-8A9B-1AC63E22528B}">
  <sheetPr>
    <tabColor theme="0" tint="-0.14999847407452621"/>
  </sheetPr>
  <dimension ref="A1:G34"/>
  <sheetViews>
    <sheetView showGridLines="0" zoomScaleNormal="100" zoomScaleSheetLayoutView="180" zoomScalePageLayoutView="90" workbookViewId="0">
      <pane ySplit="4" topLeftCell="A5" activePane="bottomLeft" state="frozen"/>
      <selection activeCell="F65" sqref="F65"/>
      <selection pane="bottomLeft" activeCell="H28" sqref="H28"/>
    </sheetView>
  </sheetViews>
  <sheetFormatPr baseColWidth="10" defaultColWidth="14.26953125" defaultRowHeight="10" x14ac:dyDescent="0.25"/>
  <cols>
    <col min="1" max="1" width="3.08984375" style="3" customWidth="1"/>
    <col min="2" max="2" width="3.1796875" style="3" customWidth="1"/>
    <col min="3" max="3" width="44.6328125" style="3" customWidth="1"/>
    <col min="4" max="4" width="10.81640625" style="3" customWidth="1"/>
    <col min="5" max="5" width="57.90625" style="3" customWidth="1"/>
    <col min="6" max="6" width="20.36328125" style="3" customWidth="1"/>
    <col min="7" max="7" width="1.1796875" style="3" customWidth="1"/>
    <col min="8" max="16384" width="14.26953125" style="3"/>
  </cols>
  <sheetData>
    <row r="1" spans="1:7" ht="15.5" x14ac:dyDescent="0.25">
      <c r="A1" s="11" t="str">
        <f>Parameter!C5</f>
        <v>DRK e.V.</v>
      </c>
      <c r="B1" s="2"/>
      <c r="C1" s="6"/>
      <c r="D1" s="2"/>
      <c r="E1" s="13"/>
      <c r="F1" s="10"/>
      <c r="G1" s="10"/>
    </row>
    <row r="2" spans="1:7" ht="13" x14ac:dyDescent="0.25">
      <c r="A2" s="14" t="s">
        <v>480</v>
      </c>
      <c r="B2" s="2"/>
      <c r="C2" s="2"/>
      <c r="E2" s="81" t="str">
        <f>Parameter!F7</f>
        <v>Version: 10, Revision = 1</v>
      </c>
      <c r="F2" s="10"/>
      <c r="G2" s="10"/>
    </row>
    <row r="3" spans="1:7" ht="13" x14ac:dyDescent="0.25">
      <c r="A3" s="14" t="s">
        <v>473</v>
      </c>
      <c r="D3" s="86" t="s">
        <v>279</v>
      </c>
      <c r="E3" s="87">
        <f>Parameter!C8</f>
        <v>46095</v>
      </c>
    </row>
    <row r="4" spans="1:7" x14ac:dyDescent="0.25">
      <c r="D4" s="19"/>
    </row>
    <row r="5" spans="1:7" ht="13" x14ac:dyDescent="0.3">
      <c r="A5" s="1" t="s">
        <v>295</v>
      </c>
      <c r="C5" s="26"/>
    </row>
    <row r="6" spans="1:7" ht="12.5" x14ac:dyDescent="0.25">
      <c r="A6"/>
      <c r="B6" s="4" t="s">
        <v>205</v>
      </c>
      <c r="C6"/>
      <c r="D6" s="26"/>
      <c r="E6" s="26"/>
      <c r="F6" s="26"/>
    </row>
    <row r="7" spans="1:7" ht="12.5" x14ac:dyDescent="0.25">
      <c r="A7" s="26"/>
      <c r="B7" s="4" t="s">
        <v>206</v>
      </c>
      <c r="C7"/>
      <c r="D7"/>
      <c r="E7"/>
      <c r="F7"/>
    </row>
    <row r="8" spans="1:7" ht="12.5" x14ac:dyDescent="0.25">
      <c r="A8" s="26"/>
      <c r="B8" s="4" t="s">
        <v>207</v>
      </c>
      <c r="C8" s="175"/>
      <c r="D8" s="176"/>
      <c r="E8" s="176"/>
      <c r="F8" s="176"/>
    </row>
    <row r="9" spans="1:7" ht="12.5" x14ac:dyDescent="0.25">
      <c r="A9" s="2"/>
      <c r="B9" s="2"/>
      <c r="C9" s="26"/>
      <c r="D9" s="26"/>
      <c r="E9" s="26"/>
      <c r="F9" s="26"/>
    </row>
    <row r="10" spans="1:7" ht="12.5" x14ac:dyDescent="0.25">
      <c r="A10" s="2"/>
      <c r="B10" s="2"/>
      <c r="C10" s="26"/>
      <c r="D10" s="26"/>
      <c r="E10" s="26"/>
      <c r="F10" s="26"/>
    </row>
    <row r="11" spans="1:7" ht="12.5" x14ac:dyDescent="0.25">
      <c r="A11" s="2"/>
      <c r="B11" s="2"/>
      <c r="C11" s="26"/>
      <c r="D11" s="26"/>
      <c r="E11" s="26"/>
      <c r="F11" s="26"/>
    </row>
    <row r="12" spans="1:7" ht="12.5" x14ac:dyDescent="0.25">
      <c r="A12" s="2"/>
      <c r="B12" s="8"/>
      <c r="C12" s="177"/>
      <c r="D12" s="178"/>
      <c r="E12" s="179"/>
    </row>
    <row r="13" spans="1:7" ht="12.5" x14ac:dyDescent="0.25">
      <c r="A13" s="2"/>
      <c r="B13" s="8"/>
      <c r="C13" s="177"/>
      <c r="D13" s="162"/>
      <c r="E13" s="8"/>
    </row>
    <row r="14" spans="1:7" ht="12.5" x14ac:dyDescent="0.25">
      <c r="A14" s="2"/>
      <c r="B14" s="8"/>
      <c r="C14" s="177"/>
      <c r="D14" s="162"/>
      <c r="E14" s="8"/>
    </row>
    <row r="15" spans="1:7" ht="12.5" x14ac:dyDescent="0.25">
      <c r="A15" s="2"/>
      <c r="B15" s="8"/>
      <c r="C15" s="177"/>
      <c r="D15" s="162"/>
      <c r="E15" s="8"/>
    </row>
    <row r="16" spans="1:7" ht="12.5" x14ac:dyDescent="0.25">
      <c r="A16" s="2"/>
      <c r="B16" s="8"/>
      <c r="C16" s="177"/>
      <c r="D16" s="178"/>
      <c r="E16" s="179"/>
    </row>
    <row r="17" spans="1:6" ht="12.5" x14ac:dyDescent="0.25">
      <c r="A17" s="2"/>
      <c r="B17" s="8"/>
      <c r="C17" s="177"/>
      <c r="D17" s="178"/>
      <c r="E17" s="179"/>
    </row>
    <row r="18" spans="1:6" ht="12.5" x14ac:dyDescent="0.25">
      <c r="A18" s="2"/>
      <c r="B18" s="8"/>
      <c r="C18" s="177"/>
      <c r="D18" s="162"/>
      <c r="E18" s="179"/>
    </row>
    <row r="19" spans="1:6" ht="12.5" x14ac:dyDescent="0.25">
      <c r="A19" s="2"/>
      <c r="B19" s="8"/>
      <c r="C19" s="177"/>
      <c r="D19" s="162"/>
      <c r="E19" s="179"/>
    </row>
    <row r="20" spans="1:6" ht="12.5" x14ac:dyDescent="0.25">
      <c r="A20" s="2"/>
      <c r="B20" s="8"/>
      <c r="C20" s="177"/>
      <c r="D20" s="162"/>
      <c r="E20" s="179"/>
    </row>
    <row r="21" spans="1:6" ht="12.5" x14ac:dyDescent="0.25">
      <c r="A21" s="2"/>
      <c r="B21" s="8"/>
      <c r="C21" s="177"/>
      <c r="D21" s="178"/>
      <c r="E21" s="179"/>
    </row>
    <row r="22" spans="1:6" ht="12.5" x14ac:dyDescent="0.25">
      <c r="A22" s="2"/>
      <c r="B22" s="8"/>
      <c r="C22" s="177"/>
      <c r="D22" s="178"/>
      <c r="E22" s="179"/>
    </row>
    <row r="23" spans="1:6" ht="12.5" x14ac:dyDescent="0.25">
      <c r="A23" s="2"/>
      <c r="B23" s="8"/>
      <c r="C23" s="177"/>
      <c r="D23" s="178"/>
      <c r="E23" s="179"/>
    </row>
    <row r="24" spans="1:6" ht="12.5" x14ac:dyDescent="0.25">
      <c r="A24" s="2"/>
      <c r="B24" s="8"/>
      <c r="C24" s="177"/>
      <c r="D24" s="162"/>
      <c r="E24" s="179"/>
    </row>
    <row r="25" spans="1:6" ht="12.5" x14ac:dyDescent="0.25">
      <c r="A25" s="2"/>
      <c r="B25" s="8"/>
      <c r="C25" s="177"/>
      <c r="D25" s="178"/>
      <c r="E25" s="179"/>
    </row>
    <row r="26" spans="1:6" ht="12.5" x14ac:dyDescent="0.25">
      <c r="A26" s="2"/>
      <c r="B26" s="8"/>
      <c r="C26" s="177"/>
      <c r="D26" s="162"/>
      <c r="E26" s="180"/>
    </row>
    <row r="27" spans="1:6" ht="25" customHeight="1" x14ac:dyDescent="0.25">
      <c r="A27" s="2"/>
      <c r="B27" s="8"/>
      <c r="C27" s="162"/>
      <c r="D27" s="162"/>
      <c r="E27" s="162"/>
      <c r="F27" s="162"/>
    </row>
    <row r="28" spans="1:6" ht="25" customHeight="1" x14ac:dyDescent="0.25">
      <c r="A28" s="2"/>
      <c r="B28" s="8"/>
      <c r="C28" s="1020"/>
      <c r="D28" s="1020"/>
      <c r="E28" s="1020"/>
      <c r="F28" s="1020"/>
    </row>
    <row r="29" spans="1:6" ht="25" customHeight="1" x14ac:dyDescent="0.25">
      <c r="A29" s="2"/>
      <c r="B29" s="8"/>
      <c r="C29" s="1020"/>
      <c r="D29" s="1020"/>
      <c r="E29" s="1020"/>
      <c r="F29" s="1020"/>
    </row>
    <row r="30" spans="1:6" ht="25" customHeight="1" x14ac:dyDescent="0.25">
      <c r="A30" s="2"/>
      <c r="B30" s="8"/>
      <c r="C30" s="1020"/>
      <c r="D30" s="1020"/>
      <c r="E30" s="1020"/>
      <c r="F30" s="1020"/>
    </row>
    <row r="31" spans="1:6" ht="25" customHeight="1" x14ac:dyDescent="0.25">
      <c r="A31" s="2"/>
      <c r="B31" s="8"/>
      <c r="C31" s="1020"/>
      <c r="D31" s="1020"/>
      <c r="E31" s="1020"/>
      <c r="F31" s="1020"/>
    </row>
    <row r="32" spans="1:6" ht="25" customHeight="1" x14ac:dyDescent="0.25">
      <c r="A32" s="2"/>
      <c r="B32" s="8"/>
      <c r="C32" s="1020"/>
      <c r="D32" s="1020"/>
      <c r="E32" s="1020"/>
      <c r="F32" s="1020"/>
    </row>
    <row r="33" spans="1:6" ht="25" customHeight="1" x14ac:dyDescent="0.25">
      <c r="A33" s="2"/>
      <c r="B33" s="8"/>
      <c r="C33" s="1020"/>
      <c r="D33" s="1020"/>
      <c r="E33" s="1020"/>
      <c r="F33" s="1020"/>
    </row>
    <row r="34" spans="1:6" ht="25" customHeight="1" x14ac:dyDescent="0.25">
      <c r="A34" s="2"/>
      <c r="B34" s="8"/>
      <c r="C34" s="1020"/>
      <c r="D34" s="1020"/>
      <c r="E34" s="1020"/>
      <c r="F34" s="1020"/>
    </row>
  </sheetData>
  <sheetProtection sheet="1" objects="1" scenarios="1"/>
  <mergeCells count="7">
    <mergeCell ref="C34:F34"/>
    <mergeCell ref="C28:F28"/>
    <mergeCell ref="C29:F29"/>
    <mergeCell ref="C30:F30"/>
    <mergeCell ref="C31:F31"/>
    <mergeCell ref="C32:F32"/>
    <mergeCell ref="C33:F33"/>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2983E82B-0BDF-4A4C-AD03-B09985560019}">
            <xm:f>$G$4=Parameter!$C$8</xm:f>
            <x14:dxf>
              <fill>
                <patternFill>
                  <bgColor rgb="FFFFFF00"/>
                </patternFill>
              </fill>
            </x14:dxf>
          </x14:cfRule>
          <xm:sqref>E3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7754D-4C4E-4686-9735-D0744391B817}">
  <sheetPr>
    <tabColor rgb="FFFF00FF"/>
  </sheetPr>
  <dimension ref="A1:AJ51"/>
  <sheetViews>
    <sheetView showGridLines="0" zoomScaleNormal="100" zoomScaleSheetLayoutView="180" zoomScalePageLayoutView="90" workbookViewId="0">
      <pane ySplit="6" topLeftCell="A7" activePane="bottomLeft" state="frozen"/>
      <selection activeCell="E13" sqref="E13:AD13"/>
      <selection pane="bottomLeft" activeCell="A34" sqref="A34:XFD38"/>
    </sheetView>
  </sheetViews>
  <sheetFormatPr baseColWidth="10" defaultColWidth="5.6328125" defaultRowHeight="10" x14ac:dyDescent="0.25"/>
  <cols>
    <col min="1" max="2" width="1.6328125" style="3" customWidth="1"/>
    <col min="3" max="5" width="1.6328125" style="82" customWidth="1"/>
    <col min="6" max="12" width="5.6328125" style="82" customWidth="1"/>
    <col min="13" max="13" width="3.6328125" style="82" customWidth="1"/>
    <col min="14" max="14" width="1.6328125" style="82" customWidth="1"/>
    <col min="15" max="21" width="5.6328125" style="82" customWidth="1"/>
    <col min="22" max="22" width="3.6328125" style="82" customWidth="1"/>
    <col min="23" max="23" width="1.6328125" style="82" customWidth="1"/>
    <col min="24" max="30" width="5.6328125" style="82" customWidth="1"/>
    <col min="31" max="31" width="1.6328125" style="82" customWidth="1"/>
    <col min="32" max="32" width="1.6328125" style="3" customWidth="1"/>
    <col min="33" max="34" width="10.1796875" style="3" customWidth="1"/>
    <col min="35" max="35" width="7.54296875" style="19" customWidth="1"/>
    <col min="36" max="36" width="7.54296875" style="3" customWidth="1"/>
    <col min="37" max="16384" width="5.6328125" style="3"/>
  </cols>
  <sheetData>
    <row r="1" spans="1:36" ht="15.5" customHeight="1" x14ac:dyDescent="0.25">
      <c r="A1" s="11" t="str">
        <f>Parameter!C5</f>
        <v>DRK e.V.</v>
      </c>
      <c r="B1" s="11"/>
      <c r="C1" s="77"/>
      <c r="D1" s="77"/>
      <c r="E1" s="77"/>
      <c r="F1" s="77"/>
      <c r="G1" s="77"/>
      <c r="H1" s="77"/>
      <c r="I1" s="77"/>
      <c r="J1" s="77"/>
      <c r="K1" s="77"/>
      <c r="L1" s="77"/>
      <c r="M1" s="77"/>
      <c r="N1" s="77"/>
      <c r="O1" s="77"/>
      <c r="P1" s="77"/>
      <c r="Q1" s="77"/>
      <c r="R1" s="77"/>
      <c r="S1" s="77"/>
      <c r="T1" s="77"/>
      <c r="U1" s="78"/>
      <c r="V1" s="453"/>
      <c r="W1" s="453"/>
      <c r="X1" s="78"/>
      <c r="Y1" s="77"/>
      <c r="Z1" s="77"/>
      <c r="AA1" s="77"/>
      <c r="AB1" s="77"/>
      <c r="AC1" s="79"/>
      <c r="AD1" s="79"/>
      <c r="AE1" s="79"/>
      <c r="AF1" s="351"/>
      <c r="AG1" s="365" t="s">
        <v>245</v>
      </c>
      <c r="AH1" s="365"/>
      <c r="AI1" s="371"/>
      <c r="AJ1" s="365"/>
    </row>
    <row r="2" spans="1:36" ht="15.5" x14ac:dyDescent="0.25">
      <c r="A2" s="14" t="s">
        <v>480</v>
      </c>
      <c r="B2" s="14"/>
      <c r="C2" s="80"/>
      <c r="D2" s="80"/>
      <c r="E2" s="80"/>
      <c r="F2" s="288"/>
      <c r="G2" s="288"/>
      <c r="H2" s="291"/>
      <c r="I2" s="289"/>
      <c r="K2" s="291"/>
      <c r="L2" s="77"/>
      <c r="M2" s="77"/>
      <c r="N2" s="77"/>
      <c r="O2" s="77"/>
      <c r="P2" s="77"/>
      <c r="Q2" s="290" t="str">
        <f>Parameter!F7</f>
        <v>Version: 10, Revision = 1</v>
      </c>
      <c r="R2" s="77"/>
      <c r="S2" s="77"/>
      <c r="T2" s="77"/>
      <c r="U2" s="77"/>
      <c r="V2" s="77"/>
      <c r="W2" s="77"/>
      <c r="X2" s="86"/>
      <c r="Y2" s="831"/>
      <c r="Z2" s="831"/>
      <c r="AA2" s="78"/>
      <c r="AB2" s="78"/>
      <c r="AC2" s="77"/>
      <c r="AD2" s="81"/>
      <c r="AE2" s="77"/>
      <c r="AF2" s="318"/>
      <c r="AG2" s="367" t="s">
        <v>246</v>
      </c>
      <c r="AH2" s="333"/>
      <c r="AI2" s="372" t="s">
        <v>484</v>
      </c>
      <c r="AJ2" s="333"/>
    </row>
    <row r="3" spans="1:36" ht="15.5" x14ac:dyDescent="0.25">
      <c r="A3" s="16" t="str">
        <f>VLOOKUP($O$3,Seminarliste,2)</f>
        <v>Sonstige Seminare im Fachbereich / Fachdienst</v>
      </c>
      <c r="B3" s="16"/>
      <c r="C3" s="83"/>
      <c r="D3" s="83"/>
      <c r="E3" s="83"/>
      <c r="H3" s="3"/>
      <c r="I3" s="77"/>
      <c r="J3" s="3"/>
      <c r="K3" s="81"/>
      <c r="L3" s="77"/>
      <c r="M3" s="77"/>
      <c r="N3" s="77"/>
      <c r="O3" s="84" t="s">
        <v>301</v>
      </c>
      <c r="P3" s="77"/>
      <c r="Q3" s="81" t="str">
        <f>CONCATENATE("Zuständig: ",VLOOKUP($O$3,Seminarliste,3))</f>
        <v>Zuständig: Bereitschaften</v>
      </c>
      <c r="R3" s="77"/>
      <c r="S3" s="77"/>
      <c r="T3" s="77"/>
      <c r="U3" s="77"/>
      <c r="V3" s="77"/>
      <c r="W3" s="77"/>
      <c r="X3" s="77"/>
      <c r="Y3" s="77"/>
      <c r="Z3" s="78"/>
      <c r="AA3" s="78"/>
      <c r="AB3" s="78"/>
      <c r="AC3" s="81"/>
      <c r="AD3" s="81"/>
      <c r="AE3" s="77"/>
      <c r="AF3" s="318"/>
      <c r="AG3" s="326" t="s">
        <v>79</v>
      </c>
      <c r="AH3" s="369" t="s">
        <v>247</v>
      </c>
      <c r="AI3" s="372" t="s">
        <v>285</v>
      </c>
      <c r="AJ3" s="333"/>
    </row>
    <row r="4" spans="1:36" ht="13" x14ac:dyDescent="0.25">
      <c r="A4" s="12"/>
      <c r="B4" s="12"/>
      <c r="C4" s="81" t="str">
        <f>CONCATENATE("Fachbereich: ",VLOOKUP($O$3,Seminarliste,4))</f>
        <v>Fachbereich: Betreuungsdienst</v>
      </c>
      <c r="D4" s="81"/>
      <c r="E4" s="81"/>
      <c r="H4" s="85"/>
      <c r="I4" s="3"/>
      <c r="J4" s="3"/>
      <c r="K4" s="3"/>
      <c r="L4" s="77"/>
      <c r="M4" s="77"/>
      <c r="N4" s="77"/>
      <c r="O4" s="77"/>
      <c r="P4" s="86" t="s">
        <v>438</v>
      </c>
      <c r="Q4" s="831">
        <f>VLOOKUP($O$3,Seminarliste,8)</f>
        <v>46095</v>
      </c>
      <c r="R4" s="831"/>
      <c r="S4" s="77"/>
      <c r="T4" s="77"/>
      <c r="U4" s="87" t="str">
        <f>CONCATENATE("Ausführung: ",VLOOKUP($O$3,Seminarliste,9))</f>
        <v>Ausführung: Bundesverband</v>
      </c>
      <c r="V4" s="87"/>
      <c r="W4" s="87"/>
      <c r="X4" s="77"/>
      <c r="Y4" s="77"/>
      <c r="Z4" s="78"/>
      <c r="AA4" s="78"/>
      <c r="AB4" s="78"/>
      <c r="AC4" s="81"/>
      <c r="AD4" s="81"/>
      <c r="AE4" s="77"/>
      <c r="AG4" s="776"/>
      <c r="AH4" s="776"/>
      <c r="AI4" s="777" t="s">
        <v>285</v>
      </c>
      <c r="AJ4" s="2"/>
    </row>
    <row r="5" spans="1:36" ht="13" x14ac:dyDescent="0.25">
      <c r="A5" s="12"/>
      <c r="B5" s="12"/>
      <c r="C5" s="81" t="str">
        <f>VLOOKUP($O$3,Seminarliste,5)</f>
        <v>Übersichtsblatt; unten stehende Angaben sind zu nutzen, wenn für das gewünschte Seminar kein Eintrag besteht</v>
      </c>
      <c r="D5" s="81"/>
      <c r="E5" s="81"/>
      <c r="H5" s="77"/>
      <c r="I5" s="77"/>
      <c r="J5" s="81"/>
      <c r="K5" s="3"/>
      <c r="L5" s="77"/>
      <c r="M5" s="77"/>
      <c r="N5" s="77"/>
      <c r="O5" s="77"/>
      <c r="P5" s="77"/>
      <c r="Q5" s="77"/>
      <c r="R5" s="77"/>
      <c r="S5" s="77"/>
      <c r="T5" s="77"/>
      <c r="U5" s="87"/>
      <c r="V5" s="87"/>
      <c r="W5" s="87"/>
      <c r="X5" s="77"/>
      <c r="Y5" s="77"/>
      <c r="Z5" s="78"/>
      <c r="AA5" s="78"/>
      <c r="AB5" s="887" t="s">
        <v>548</v>
      </c>
      <c r="AC5" s="887"/>
      <c r="AD5" s="887"/>
      <c r="AE5" s="887"/>
      <c r="AF5" s="318"/>
      <c r="AG5" s="321"/>
      <c r="AH5" s="321"/>
      <c r="AI5" s="372" t="s">
        <v>285</v>
      </c>
      <c r="AJ5" s="333"/>
    </row>
    <row r="6" spans="1:36" s="233" customFormat="1" ht="5.5" x14ac:dyDescent="0.25">
      <c r="A6" s="750"/>
      <c r="B6" s="750"/>
      <c r="C6" s="313"/>
      <c r="D6" s="313"/>
      <c r="E6" s="313"/>
      <c r="F6" s="313"/>
      <c r="G6" s="313"/>
      <c r="H6" s="313"/>
      <c r="I6" s="313"/>
      <c r="J6" s="313"/>
      <c r="K6" s="313"/>
      <c r="L6" s="313"/>
      <c r="M6" s="313"/>
      <c r="N6" s="313"/>
      <c r="O6" s="313"/>
      <c r="P6" s="313"/>
      <c r="Q6" s="313"/>
      <c r="R6" s="313"/>
      <c r="S6" s="313"/>
      <c r="T6" s="313"/>
      <c r="U6" s="313"/>
      <c r="V6" s="313"/>
      <c r="W6" s="312"/>
      <c r="X6" s="312"/>
      <c r="Y6" s="312"/>
      <c r="Z6" s="312"/>
      <c r="AA6" s="312"/>
      <c r="AB6" s="313"/>
      <c r="AD6" s="751"/>
      <c r="AE6" s="751"/>
      <c r="AF6" s="379"/>
      <c r="AG6" s="323"/>
      <c r="AI6" s="379"/>
    </row>
    <row r="7" spans="1:36" ht="13" x14ac:dyDescent="0.25">
      <c r="A7" s="301" t="s">
        <v>692</v>
      </c>
      <c r="B7" s="301"/>
      <c r="C7" s="290"/>
      <c r="D7" s="290"/>
      <c r="E7" s="290"/>
      <c r="F7" s="291"/>
      <c r="G7" s="291"/>
      <c r="H7" s="288"/>
      <c r="I7" s="288"/>
      <c r="J7" s="290"/>
      <c r="K7" s="292"/>
      <c r="L7" s="77"/>
      <c r="M7" s="77"/>
      <c r="N7" s="77"/>
      <c r="O7" s="77"/>
      <c r="P7" s="77"/>
      <c r="Q7" s="77"/>
      <c r="R7" s="77"/>
      <c r="S7" s="77"/>
      <c r="T7" s="77"/>
      <c r="U7" s="77"/>
      <c r="V7" s="77"/>
      <c r="W7" s="77"/>
      <c r="X7" s="77"/>
      <c r="Y7" s="77"/>
      <c r="Z7" s="78"/>
      <c r="AA7" s="78"/>
      <c r="AB7" s="78"/>
      <c r="AC7" s="81"/>
      <c r="AD7" s="81"/>
      <c r="AE7" s="77"/>
      <c r="AF7" s="318"/>
      <c r="AG7" s="321"/>
      <c r="AH7" s="321"/>
      <c r="AI7" s="372" t="s">
        <v>285</v>
      </c>
      <c r="AJ7" s="333"/>
    </row>
    <row r="8" spans="1:36" s="233" customFormat="1" ht="6" thickBot="1" x14ac:dyDescent="0.3">
      <c r="A8" s="458"/>
      <c r="B8" s="458"/>
      <c r="C8" s="313"/>
      <c r="D8" s="313"/>
      <c r="E8" s="313"/>
      <c r="F8" s="313"/>
      <c r="G8" s="313"/>
      <c r="H8" s="313"/>
      <c r="I8" s="313"/>
      <c r="J8" s="313"/>
      <c r="K8" s="313"/>
      <c r="L8" s="313"/>
      <c r="M8" s="313"/>
      <c r="N8" s="313"/>
      <c r="O8" s="313"/>
      <c r="P8" s="313"/>
      <c r="Q8" s="313"/>
      <c r="R8" s="313"/>
      <c r="S8" s="313"/>
      <c r="T8" s="313"/>
      <c r="U8" s="313"/>
      <c r="V8" s="313"/>
      <c r="W8" s="313"/>
      <c r="X8" s="313"/>
      <c r="Y8" s="313"/>
      <c r="Z8" s="422"/>
      <c r="AA8" s="422"/>
      <c r="AB8" s="422"/>
      <c r="AC8" s="312"/>
      <c r="AD8" s="312"/>
      <c r="AE8" s="313"/>
      <c r="AF8" s="323"/>
      <c r="AG8" s="423"/>
      <c r="AH8" s="423"/>
      <c r="AI8" s="379" t="s">
        <v>285</v>
      </c>
      <c r="AJ8" s="323"/>
    </row>
    <row r="9" spans="1:36" ht="14" customHeight="1" thickTop="1" thickBot="1" x14ac:dyDescent="0.35">
      <c r="A9" s="443"/>
      <c r="B9" s="443"/>
      <c r="C9" s="427"/>
      <c r="D9" s="443"/>
      <c r="E9" s="488"/>
      <c r="F9" s="869" t="s">
        <v>344</v>
      </c>
      <c r="G9" s="870"/>
      <c r="H9" s="870"/>
      <c r="I9" s="870"/>
      <c r="J9" s="870"/>
      <c r="K9" s="870"/>
      <c r="L9" s="870"/>
      <c r="M9" s="870"/>
      <c r="N9" s="870"/>
      <c r="O9" s="870"/>
      <c r="P9" s="870"/>
      <c r="Q9" s="870"/>
      <c r="R9" s="870"/>
      <c r="S9" s="870"/>
      <c r="T9" s="870"/>
      <c r="U9" s="870"/>
      <c r="V9" s="870"/>
      <c r="W9" s="870"/>
      <c r="X9" s="870"/>
      <c r="Y9" s="870"/>
      <c r="Z9" s="870"/>
      <c r="AA9" s="870"/>
      <c r="AB9" s="870"/>
      <c r="AC9" s="870"/>
      <c r="AD9" s="871"/>
      <c r="AE9" s="77"/>
      <c r="AF9" s="318"/>
      <c r="AG9" s="321"/>
      <c r="AH9" s="321"/>
      <c r="AI9" s="372" t="s">
        <v>285</v>
      </c>
      <c r="AJ9" s="333"/>
    </row>
    <row r="10" spans="1:36" s="233" customFormat="1" ht="6.5" thickTop="1" thickBot="1" x14ac:dyDescent="0.2">
      <c r="A10" s="444"/>
      <c r="B10" s="444"/>
      <c r="C10" s="456"/>
      <c r="D10" s="444"/>
      <c r="E10" s="774"/>
      <c r="F10" s="775"/>
      <c r="G10" s="775"/>
      <c r="H10" s="775"/>
      <c r="I10" s="775"/>
      <c r="J10" s="775"/>
      <c r="K10" s="775"/>
      <c r="L10" s="775"/>
      <c r="M10" s="775"/>
      <c r="N10" s="429"/>
      <c r="O10" s="313"/>
      <c r="P10" s="313"/>
      <c r="Q10" s="313"/>
      <c r="R10" s="313"/>
      <c r="S10" s="313"/>
      <c r="T10" s="313"/>
      <c r="U10" s="313"/>
      <c r="V10" s="429"/>
      <c r="W10" s="429"/>
      <c r="X10" s="313"/>
      <c r="Y10" s="313"/>
      <c r="Z10" s="313"/>
      <c r="AA10" s="313"/>
      <c r="AB10" s="313"/>
      <c r="AC10" s="313"/>
      <c r="AD10" s="313"/>
      <c r="AE10" s="313"/>
      <c r="AF10" s="323"/>
      <c r="AG10" s="423"/>
      <c r="AH10" s="423"/>
      <c r="AI10" s="379" t="s">
        <v>285</v>
      </c>
      <c r="AJ10" s="323"/>
    </row>
    <row r="11" spans="1:36" ht="14" customHeight="1" thickTop="1" thickBot="1" x14ac:dyDescent="0.35">
      <c r="A11" s="443"/>
      <c r="B11" s="443"/>
      <c r="C11" s="427"/>
      <c r="D11" s="443"/>
      <c r="E11" s="488"/>
      <c r="F11" s="869" t="s">
        <v>693</v>
      </c>
      <c r="G11" s="870"/>
      <c r="H11" s="870"/>
      <c r="I11" s="870"/>
      <c r="J11" s="870"/>
      <c r="K11" s="870"/>
      <c r="L11" s="870"/>
      <c r="M11" s="870"/>
      <c r="N11" s="870"/>
      <c r="O11" s="870"/>
      <c r="P11" s="870"/>
      <c r="Q11" s="870"/>
      <c r="R11" s="870"/>
      <c r="S11" s="870"/>
      <c r="T11" s="870"/>
      <c r="U11" s="870"/>
      <c r="V11" s="870"/>
      <c r="W11" s="870"/>
      <c r="X11" s="870"/>
      <c r="Y11" s="870"/>
      <c r="Z11" s="870"/>
      <c r="AA11" s="870"/>
      <c r="AB11" s="870"/>
      <c r="AC11" s="870"/>
      <c r="AD11" s="871"/>
      <c r="AE11" s="77"/>
      <c r="AF11" s="318"/>
      <c r="AG11" s="321"/>
      <c r="AH11" s="321"/>
      <c r="AI11" s="372" t="s">
        <v>285</v>
      </c>
      <c r="AJ11" s="333"/>
    </row>
    <row r="12" spans="1:36" s="233" customFormat="1" ht="6" thickTop="1" x14ac:dyDescent="0.15">
      <c r="A12" s="444"/>
      <c r="B12" s="444"/>
      <c r="C12" s="456"/>
      <c r="D12" s="444"/>
      <c r="E12" s="774"/>
      <c r="F12" s="775"/>
      <c r="G12" s="775"/>
      <c r="H12" s="775"/>
      <c r="I12" s="775"/>
      <c r="J12" s="775"/>
      <c r="K12" s="775"/>
      <c r="L12" s="775"/>
      <c r="M12" s="775"/>
      <c r="N12" s="429"/>
      <c r="O12" s="313"/>
      <c r="P12" s="313"/>
      <c r="Q12" s="313"/>
      <c r="R12" s="313"/>
      <c r="S12" s="313"/>
      <c r="T12" s="313"/>
      <c r="U12" s="313"/>
      <c r="V12" s="429"/>
      <c r="W12" s="429"/>
      <c r="X12" s="313"/>
      <c r="Y12" s="313"/>
      <c r="Z12" s="313"/>
      <c r="AA12" s="313"/>
      <c r="AB12" s="313"/>
      <c r="AC12" s="313"/>
      <c r="AD12" s="313"/>
      <c r="AE12" s="313"/>
      <c r="AF12" s="323"/>
      <c r="AG12" s="423"/>
      <c r="AH12" s="423"/>
      <c r="AI12" s="379" t="s">
        <v>285</v>
      </c>
      <c r="AJ12" s="323"/>
    </row>
    <row r="13" spans="1:36" ht="14" customHeight="1" x14ac:dyDescent="0.3">
      <c r="A13" s="443"/>
      <c r="B13" s="443"/>
      <c r="C13" s="427"/>
      <c r="D13" s="443"/>
      <c r="E13" s="490" t="s">
        <v>540</v>
      </c>
      <c r="F13" s="491"/>
      <c r="G13" s="491"/>
      <c r="H13" s="491"/>
      <c r="I13" s="491"/>
      <c r="J13" s="491"/>
      <c r="K13" s="491"/>
      <c r="L13" s="491"/>
      <c r="M13" s="491"/>
      <c r="N13" s="504"/>
      <c r="O13" s="768"/>
      <c r="P13" s="768"/>
      <c r="Q13" s="768"/>
      <c r="R13" s="768"/>
      <c r="S13" s="768"/>
      <c r="T13" s="768"/>
      <c r="U13" s="768"/>
      <c r="V13" s="500"/>
      <c r="W13" s="500"/>
      <c r="X13" s="768"/>
      <c r="Y13" s="768"/>
      <c r="Z13" s="768"/>
      <c r="AA13" s="768"/>
      <c r="AB13" s="768"/>
      <c r="AC13" s="768"/>
      <c r="AD13" s="768"/>
      <c r="AE13" s="77"/>
      <c r="AF13" s="318"/>
      <c r="AG13" s="321"/>
      <c r="AH13" s="321"/>
      <c r="AI13" s="372" t="s">
        <v>285</v>
      </c>
      <c r="AJ13" s="333"/>
    </row>
    <row r="14" spans="1:36" s="233" customFormat="1" ht="6" thickBot="1" x14ac:dyDescent="0.2">
      <c r="A14" s="467"/>
      <c r="B14" s="467"/>
      <c r="C14" s="467"/>
      <c r="D14" s="444"/>
      <c r="E14" s="313"/>
      <c r="F14" s="510"/>
      <c r="G14" s="510"/>
      <c r="H14" s="510"/>
      <c r="I14" s="510"/>
      <c r="J14" s="510"/>
      <c r="K14" s="510"/>
      <c r="L14" s="510"/>
      <c r="M14" s="460"/>
      <c r="N14" s="460"/>
      <c r="O14" s="510"/>
      <c r="P14" s="510"/>
      <c r="Q14" s="510"/>
      <c r="R14" s="510"/>
      <c r="S14" s="510"/>
      <c r="T14" s="510"/>
      <c r="U14" s="510"/>
      <c r="V14" s="460"/>
      <c r="W14" s="460"/>
      <c r="X14" s="460"/>
      <c r="Y14" s="460"/>
      <c r="Z14" s="460"/>
      <c r="AA14" s="460"/>
      <c r="AB14" s="460"/>
      <c r="AC14" s="460"/>
      <c r="AD14" s="460"/>
      <c r="AE14" s="313"/>
      <c r="AF14" s="323"/>
      <c r="AG14" s="423"/>
      <c r="AH14" s="423"/>
      <c r="AI14" s="379" t="s">
        <v>285</v>
      </c>
      <c r="AJ14" s="323"/>
    </row>
    <row r="15" spans="1:36" s="233" customFormat="1" ht="14" thickTop="1" thickBot="1" x14ac:dyDescent="0.35">
      <c r="A15" s="444"/>
      <c r="B15" s="444"/>
      <c r="C15" s="444"/>
      <c r="D15" s="444"/>
      <c r="E15" s="888" t="s">
        <v>689</v>
      </c>
      <c r="F15" s="889"/>
      <c r="G15" s="889"/>
      <c r="H15" s="889"/>
      <c r="I15" s="889"/>
      <c r="J15" s="889"/>
      <c r="K15" s="889"/>
      <c r="L15" s="889"/>
      <c r="M15" s="889"/>
      <c r="N15" s="889"/>
      <c r="O15" s="889"/>
      <c r="P15" s="889"/>
      <c r="Q15" s="889"/>
      <c r="R15" s="889"/>
      <c r="S15" s="889"/>
      <c r="T15" s="889"/>
      <c r="U15" s="889"/>
      <c r="V15" s="889"/>
      <c r="W15" s="889"/>
      <c r="X15" s="889"/>
      <c r="Y15" s="889"/>
      <c r="Z15" s="889"/>
      <c r="AA15" s="889"/>
      <c r="AB15" s="889"/>
      <c r="AC15" s="889"/>
      <c r="AD15" s="890"/>
      <c r="AE15" s="313"/>
      <c r="AF15" s="323"/>
      <c r="AG15" s="423"/>
      <c r="AH15" s="423"/>
      <c r="AI15" s="373" t="s">
        <v>285</v>
      </c>
      <c r="AJ15" s="323"/>
    </row>
    <row r="16" spans="1:36" s="233" customFormat="1" ht="6.5" thickTop="1" thickBot="1" x14ac:dyDescent="0.2">
      <c r="A16" s="444"/>
      <c r="B16" s="444"/>
      <c r="C16" s="444"/>
      <c r="D16" s="444"/>
      <c r="E16" s="752"/>
      <c r="F16" s="510"/>
      <c r="G16" s="510"/>
      <c r="H16" s="510"/>
      <c r="I16" s="510"/>
      <c r="J16" s="510"/>
      <c r="K16" s="510"/>
      <c r="L16" s="510"/>
      <c r="M16" s="754"/>
      <c r="N16" s="757"/>
      <c r="O16" s="510"/>
      <c r="P16" s="510"/>
      <c r="Q16" s="510"/>
      <c r="R16" s="510"/>
      <c r="S16" s="510"/>
      <c r="T16" s="510"/>
      <c r="U16" s="510"/>
      <c r="V16" s="754"/>
      <c r="W16" s="757"/>
      <c r="X16" s="752"/>
      <c r="Y16" s="752"/>
      <c r="Z16" s="752"/>
      <c r="AA16" s="752"/>
      <c r="AB16" s="752"/>
      <c r="AC16" s="752"/>
      <c r="AD16" s="752"/>
      <c r="AE16" s="313"/>
      <c r="AF16" s="323"/>
      <c r="AG16" s="423"/>
      <c r="AH16" s="423"/>
      <c r="AI16" s="379" t="s">
        <v>285</v>
      </c>
      <c r="AJ16" s="323"/>
    </row>
    <row r="17" spans="1:36" s="233" customFormat="1" ht="14" thickTop="1" thickBot="1" x14ac:dyDescent="0.35">
      <c r="A17" s="444"/>
      <c r="B17" s="444"/>
      <c r="C17" s="444"/>
      <c r="D17" s="444"/>
      <c r="E17" s="873" t="s">
        <v>690</v>
      </c>
      <c r="F17" s="874"/>
      <c r="G17" s="874"/>
      <c r="H17" s="874"/>
      <c r="I17" s="874"/>
      <c r="J17" s="874"/>
      <c r="K17" s="874"/>
      <c r="L17" s="874"/>
      <c r="M17" s="874"/>
      <c r="N17" s="874"/>
      <c r="O17" s="874"/>
      <c r="P17" s="874"/>
      <c r="Q17" s="874"/>
      <c r="R17" s="874"/>
      <c r="S17" s="874"/>
      <c r="T17" s="874"/>
      <c r="U17" s="874"/>
      <c r="V17" s="874"/>
      <c r="W17" s="874"/>
      <c r="X17" s="874"/>
      <c r="Y17" s="874"/>
      <c r="Z17" s="874"/>
      <c r="AA17" s="874"/>
      <c r="AB17" s="874"/>
      <c r="AC17" s="874"/>
      <c r="AD17" s="875"/>
      <c r="AE17" s="313"/>
      <c r="AF17" s="323"/>
      <c r="AG17" s="423"/>
      <c r="AH17" s="423"/>
      <c r="AI17" s="373" t="s">
        <v>285</v>
      </c>
      <c r="AJ17" s="323"/>
    </row>
    <row r="18" spans="1:36" s="233" customFormat="1" ht="6.5" thickTop="1" thickBot="1" x14ac:dyDescent="0.3">
      <c r="A18" s="444"/>
      <c r="B18" s="444"/>
      <c r="C18" s="444"/>
      <c r="D18" s="444"/>
      <c r="E18" s="752"/>
      <c r="F18" s="753"/>
      <c r="G18" s="754"/>
      <c r="H18" s="754"/>
      <c r="I18" s="754"/>
      <c r="J18" s="754"/>
      <c r="K18" s="754"/>
      <c r="L18" s="752"/>
      <c r="M18" s="461"/>
      <c r="N18" s="755"/>
      <c r="O18" s="752"/>
      <c r="P18" s="752"/>
      <c r="Q18" s="752"/>
      <c r="R18" s="752"/>
      <c r="S18" s="752"/>
      <c r="T18" s="752"/>
      <c r="U18" s="752"/>
      <c r="V18" s="752"/>
      <c r="W18" s="756"/>
      <c r="X18" s="461"/>
      <c r="Y18" s="461"/>
      <c r="Z18" s="461"/>
      <c r="AA18" s="461"/>
      <c r="AB18" s="461"/>
      <c r="AC18" s="461"/>
      <c r="AD18" s="461"/>
      <c r="AE18" s="313"/>
      <c r="AF18" s="323"/>
      <c r="AG18" s="423"/>
      <c r="AH18" s="423"/>
      <c r="AI18" s="379" t="s">
        <v>285</v>
      </c>
      <c r="AJ18" s="323"/>
    </row>
    <row r="19" spans="1:36" s="233" customFormat="1" ht="14" thickTop="1" thickBot="1" x14ac:dyDescent="0.35">
      <c r="A19" s="444"/>
      <c r="B19" s="444"/>
      <c r="C19" s="444"/>
      <c r="D19" s="444"/>
      <c r="E19" s="873" t="s">
        <v>683</v>
      </c>
      <c r="F19" s="874"/>
      <c r="G19" s="874"/>
      <c r="H19" s="874"/>
      <c r="I19" s="874"/>
      <c r="J19" s="874"/>
      <c r="K19" s="874"/>
      <c r="L19" s="874"/>
      <c r="M19" s="874"/>
      <c r="N19" s="874"/>
      <c r="O19" s="874"/>
      <c r="P19" s="874"/>
      <c r="Q19" s="874"/>
      <c r="R19" s="874"/>
      <c r="S19" s="874"/>
      <c r="T19" s="874"/>
      <c r="U19" s="874"/>
      <c r="V19" s="874"/>
      <c r="W19" s="874"/>
      <c r="X19" s="874"/>
      <c r="Y19" s="874"/>
      <c r="Z19" s="874"/>
      <c r="AA19" s="874"/>
      <c r="AB19" s="874"/>
      <c r="AC19" s="874"/>
      <c r="AD19" s="875"/>
      <c r="AE19" s="313"/>
      <c r="AF19" s="323"/>
      <c r="AG19" s="423"/>
      <c r="AH19" s="423"/>
      <c r="AI19" s="373" t="s">
        <v>285</v>
      </c>
      <c r="AJ19" s="323"/>
    </row>
    <row r="20" spans="1:36" s="2" customFormat="1" ht="14" thickTop="1" thickBot="1" x14ac:dyDescent="0.3">
      <c r="A20" s="385"/>
      <c r="B20" s="385"/>
      <c r="C20" s="385"/>
      <c r="D20" s="385"/>
      <c r="E20" s="77"/>
      <c r="F20" s="425"/>
      <c r="G20" s="197"/>
      <c r="H20" s="197"/>
      <c r="I20" s="197"/>
      <c r="J20" s="197"/>
      <c r="K20" s="197"/>
      <c r="L20" s="77"/>
      <c r="M20" s="788"/>
      <c r="N20" s="788"/>
      <c r="O20" s="77"/>
      <c r="P20" s="77"/>
      <c r="Q20" s="77"/>
      <c r="R20" s="77"/>
      <c r="S20" s="77"/>
      <c r="T20" s="77"/>
      <c r="U20" s="77"/>
      <c r="V20" s="77"/>
      <c r="W20" s="77"/>
      <c r="X20" s="788"/>
      <c r="Y20" s="788"/>
      <c r="Z20" s="788"/>
      <c r="AA20" s="788"/>
      <c r="AB20" s="788"/>
      <c r="AC20" s="788"/>
      <c r="AD20" s="788"/>
      <c r="AE20" s="77"/>
      <c r="AF20" s="333"/>
      <c r="AG20" s="321"/>
      <c r="AH20" s="321"/>
      <c r="AI20" s="373" t="s">
        <v>285</v>
      </c>
      <c r="AJ20" s="333"/>
    </row>
    <row r="21" spans="1:36" ht="14" thickTop="1" thickBot="1" x14ac:dyDescent="0.35">
      <c r="A21" s="445"/>
      <c r="B21" s="445"/>
      <c r="C21" s="445"/>
      <c r="D21" s="443"/>
      <c r="E21" s="873" t="s">
        <v>539</v>
      </c>
      <c r="F21" s="874"/>
      <c r="G21" s="874"/>
      <c r="H21" s="874"/>
      <c r="I21" s="874"/>
      <c r="J21" s="874"/>
      <c r="K21" s="874"/>
      <c r="L21" s="874"/>
      <c r="M21" s="874"/>
      <c r="N21" s="874"/>
      <c r="O21" s="874"/>
      <c r="P21" s="874"/>
      <c r="Q21" s="874"/>
      <c r="R21" s="874"/>
      <c r="S21" s="874"/>
      <c r="T21" s="874"/>
      <c r="U21" s="874"/>
      <c r="V21" s="874"/>
      <c r="W21" s="874"/>
      <c r="X21" s="874"/>
      <c r="Y21" s="874"/>
      <c r="Z21" s="874"/>
      <c r="AA21" s="874"/>
      <c r="AB21" s="874"/>
      <c r="AC21" s="874"/>
      <c r="AD21" s="875"/>
      <c r="AE21" s="77"/>
      <c r="AF21" s="323"/>
      <c r="AG21" s="423"/>
      <c r="AH21" s="423"/>
      <c r="AI21" s="373" t="s">
        <v>285</v>
      </c>
      <c r="AJ21" s="323"/>
    </row>
    <row r="22" spans="1:36" s="233" customFormat="1" ht="6" thickTop="1" x14ac:dyDescent="0.15">
      <c r="A22" s="467"/>
      <c r="B22" s="467"/>
      <c r="C22" s="467"/>
      <c r="D22" s="444"/>
      <c r="E22" s="313"/>
      <c r="F22" s="510"/>
      <c r="G22" s="510"/>
      <c r="H22" s="510"/>
      <c r="I22" s="510"/>
      <c r="J22" s="510"/>
      <c r="K22" s="510"/>
      <c r="L22" s="510"/>
      <c r="M22" s="460"/>
      <c r="N22" s="460"/>
      <c r="O22" s="510"/>
      <c r="P22" s="510"/>
      <c r="Q22" s="510"/>
      <c r="R22" s="510"/>
      <c r="S22" s="510"/>
      <c r="T22" s="510"/>
      <c r="U22" s="510"/>
      <c r="V22" s="460"/>
      <c r="W22" s="460"/>
      <c r="X22" s="460"/>
      <c r="Y22" s="460"/>
      <c r="Z22" s="460"/>
      <c r="AA22" s="460"/>
      <c r="AB22" s="460"/>
      <c r="AC22" s="460"/>
      <c r="AD22" s="460"/>
      <c r="AE22" s="313"/>
      <c r="AF22" s="323"/>
      <c r="AG22" s="423"/>
      <c r="AH22" s="423"/>
      <c r="AI22" s="379" t="s">
        <v>285</v>
      </c>
      <c r="AJ22" s="323"/>
    </row>
    <row r="23" spans="1:36" ht="13" x14ac:dyDescent="0.25">
      <c r="A23" s="443"/>
      <c r="B23" s="443"/>
      <c r="C23" s="443"/>
      <c r="D23" s="446" t="s">
        <v>545</v>
      </c>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77"/>
      <c r="AF23" s="323"/>
      <c r="AG23" s="423"/>
      <c r="AH23" s="423"/>
      <c r="AI23" s="373" t="s">
        <v>285</v>
      </c>
      <c r="AJ23" s="323"/>
    </row>
    <row r="24" spans="1:36" s="233" customFormat="1" ht="13" thickBot="1" x14ac:dyDescent="0.3">
      <c r="A24" s="467"/>
      <c r="B24" s="467"/>
      <c r="C24" s="467"/>
      <c r="D24" s="471"/>
      <c r="E24" s="313"/>
      <c r="F24" s="460"/>
      <c r="G24" s="460"/>
      <c r="H24" s="460"/>
      <c r="I24" s="460"/>
      <c r="J24" s="460"/>
      <c r="K24" s="460"/>
      <c r="L24" s="460"/>
      <c r="M24" s="460"/>
      <c r="N24" s="769"/>
      <c r="O24" s="460"/>
      <c r="P24" s="460"/>
      <c r="Q24" s="460"/>
      <c r="R24" s="460"/>
      <c r="S24" s="460"/>
      <c r="T24" s="460"/>
      <c r="U24" s="460"/>
      <c r="V24" s="460"/>
      <c r="W24" s="770"/>
      <c r="X24" s="460"/>
      <c r="Y24" s="460"/>
      <c r="Z24" s="460"/>
      <c r="AA24" s="460"/>
      <c r="AB24" s="460"/>
      <c r="AC24" s="460"/>
      <c r="AD24" s="460"/>
      <c r="AE24" s="313"/>
      <c r="AF24" s="323"/>
      <c r="AG24" s="423"/>
      <c r="AH24" s="423"/>
      <c r="AI24" s="373" t="s">
        <v>285</v>
      </c>
      <c r="AJ24" s="323"/>
    </row>
    <row r="25" spans="1:36" ht="14" thickTop="1" thickBot="1" x14ac:dyDescent="0.35">
      <c r="A25" s="443"/>
      <c r="B25" s="443"/>
      <c r="C25" s="447"/>
      <c r="D25" s="763"/>
      <c r="E25" s="873" t="s">
        <v>695</v>
      </c>
      <c r="F25" s="874"/>
      <c r="G25" s="874"/>
      <c r="H25" s="874"/>
      <c r="I25" s="874"/>
      <c r="J25" s="874"/>
      <c r="K25" s="874"/>
      <c r="L25" s="874"/>
      <c r="M25" s="874"/>
      <c r="N25" s="874"/>
      <c r="O25" s="874"/>
      <c r="P25" s="874"/>
      <c r="Q25" s="874"/>
      <c r="R25" s="874"/>
      <c r="S25" s="874"/>
      <c r="T25" s="874"/>
      <c r="U25" s="875"/>
      <c r="V25" s="77"/>
      <c r="W25" s="760"/>
      <c r="X25" s="873" t="s">
        <v>699</v>
      </c>
      <c r="Y25" s="874"/>
      <c r="Z25" s="874"/>
      <c r="AA25" s="874"/>
      <c r="AB25" s="874"/>
      <c r="AC25" s="874"/>
      <c r="AD25" s="875"/>
      <c r="AE25" s="77"/>
      <c r="AF25" s="318"/>
      <c r="AG25" s="321"/>
      <c r="AH25" s="321"/>
      <c r="AI25" s="372" t="s">
        <v>285</v>
      </c>
      <c r="AJ25" s="333"/>
    </row>
    <row r="26" spans="1:36" s="233" customFormat="1" ht="6.5" customHeight="1" thickTop="1" thickBot="1" x14ac:dyDescent="0.2">
      <c r="A26" s="444"/>
      <c r="B26" s="444"/>
      <c r="C26" s="448"/>
      <c r="D26" s="764"/>
      <c r="M26" s="285"/>
      <c r="N26" s="765"/>
      <c r="O26" s="455"/>
      <c r="P26" s="455"/>
      <c r="Q26" s="455"/>
      <c r="R26" s="455"/>
      <c r="S26" s="455"/>
      <c r="T26" s="455"/>
      <c r="U26" s="455"/>
      <c r="V26" s="313"/>
      <c r="W26" s="761"/>
      <c r="X26" s="455"/>
      <c r="Y26" s="455"/>
      <c r="Z26" s="455"/>
      <c r="AA26" s="455"/>
      <c r="AB26" s="455"/>
      <c r="AC26" s="455"/>
      <c r="AD26" s="455"/>
      <c r="AE26" s="429"/>
      <c r="AF26" s="323"/>
      <c r="AG26" s="423"/>
      <c r="AH26" s="423"/>
      <c r="AI26" s="379" t="s">
        <v>285</v>
      </c>
      <c r="AJ26" s="323"/>
    </row>
    <row r="27" spans="1:36" ht="14" thickTop="1" thickBot="1" x14ac:dyDescent="0.35">
      <c r="A27" s="426"/>
      <c r="B27" s="426"/>
      <c r="C27" s="443"/>
      <c r="D27" s="763"/>
      <c r="E27" s="873" t="s">
        <v>696</v>
      </c>
      <c r="F27" s="874"/>
      <c r="G27" s="874"/>
      <c r="H27" s="874"/>
      <c r="I27" s="874"/>
      <c r="J27" s="874"/>
      <c r="K27" s="874"/>
      <c r="L27" s="875"/>
      <c r="M27" s="285"/>
      <c r="N27" s="763"/>
      <c r="O27" s="873" t="s">
        <v>697</v>
      </c>
      <c r="P27" s="874"/>
      <c r="Q27" s="874"/>
      <c r="R27" s="874"/>
      <c r="S27" s="874"/>
      <c r="T27" s="874"/>
      <c r="U27" s="875"/>
      <c r="V27" s="77"/>
      <c r="W27" s="762" t="s">
        <v>541</v>
      </c>
      <c r="X27" s="500"/>
      <c r="Y27" s="500"/>
      <c r="Z27" s="502"/>
      <c r="AA27" s="502"/>
      <c r="AB27" s="502"/>
      <c r="AC27" s="503"/>
      <c r="AD27" s="503"/>
      <c r="AE27" s="77"/>
      <c r="AF27" s="318"/>
      <c r="AG27" s="321"/>
      <c r="AH27" s="321"/>
      <c r="AI27" s="372" t="s">
        <v>285</v>
      </c>
      <c r="AJ27" s="333"/>
    </row>
    <row r="28" spans="1:36" s="233" customFormat="1" ht="6.5" thickTop="1" thickBot="1" x14ac:dyDescent="0.2">
      <c r="A28" s="428"/>
      <c r="B28" s="428"/>
      <c r="C28" s="444"/>
      <c r="D28" s="448"/>
      <c r="E28" s="429"/>
      <c r="F28" s="429"/>
      <c r="G28" s="449"/>
      <c r="H28" s="449"/>
      <c r="I28" s="449"/>
      <c r="J28" s="449"/>
      <c r="K28" s="449"/>
      <c r="L28" s="449"/>
      <c r="M28" s="487"/>
      <c r="N28" s="764"/>
      <c r="V28" s="313"/>
      <c r="W28" s="454"/>
      <c r="X28" s="429"/>
      <c r="Y28" s="429"/>
      <c r="Z28" s="431"/>
      <c r="AA28" s="431"/>
      <c r="AB28" s="431"/>
      <c r="AC28" s="432"/>
      <c r="AD28" s="432"/>
      <c r="AE28" s="313"/>
      <c r="AF28" s="323"/>
      <c r="AG28" s="423"/>
      <c r="AH28" s="423"/>
      <c r="AI28" s="379" t="s">
        <v>285</v>
      </c>
      <c r="AJ28" s="323"/>
    </row>
    <row r="29" spans="1:36" ht="14" customHeight="1" thickTop="1" thickBot="1" x14ac:dyDescent="0.35">
      <c r="A29" s="426"/>
      <c r="B29" s="426"/>
      <c r="C29" s="443"/>
      <c r="D29" s="447"/>
      <c r="E29" s="3"/>
      <c r="F29" s="3"/>
      <c r="G29" s="3"/>
      <c r="H29" s="3"/>
      <c r="I29" s="3"/>
      <c r="J29" s="3"/>
      <c r="K29" s="3"/>
      <c r="L29" s="3"/>
      <c r="N29" s="766"/>
      <c r="O29" s="873" t="s">
        <v>698</v>
      </c>
      <c r="P29" s="874"/>
      <c r="Q29" s="874"/>
      <c r="R29" s="874"/>
      <c r="S29" s="874"/>
      <c r="T29" s="874"/>
      <c r="U29" s="875"/>
      <c r="V29" s="450"/>
      <c r="W29" s="447"/>
      <c r="X29" s="873" t="s">
        <v>700</v>
      </c>
      <c r="Y29" s="874"/>
      <c r="Z29" s="874"/>
      <c r="AA29" s="874"/>
      <c r="AB29" s="874"/>
      <c r="AC29" s="874"/>
      <c r="AD29" s="875"/>
      <c r="AE29" s="77"/>
      <c r="AF29" s="318"/>
      <c r="AG29" s="321"/>
      <c r="AH29" s="321"/>
      <c r="AI29" s="372" t="s">
        <v>285</v>
      </c>
      <c r="AJ29" s="333"/>
    </row>
    <row r="30" spans="1:36" s="233" customFormat="1" ht="6" thickTop="1" x14ac:dyDescent="0.15">
      <c r="A30" s="428"/>
      <c r="B30" s="428"/>
      <c r="C30" s="444"/>
      <c r="D30" s="448"/>
      <c r="E30" s="313"/>
      <c r="F30" s="455"/>
      <c r="G30" s="455"/>
      <c r="H30" s="455"/>
      <c r="I30" s="455"/>
      <c r="J30" s="455"/>
      <c r="K30" s="455"/>
      <c r="L30" s="455"/>
      <c r="M30" s="313"/>
      <c r="N30" s="765"/>
      <c r="O30" s="767"/>
      <c r="P30" s="767"/>
      <c r="Q30" s="767"/>
      <c r="R30" s="767"/>
      <c r="S30" s="767"/>
      <c r="T30" s="767"/>
      <c r="U30" s="767"/>
      <c r="V30" s="313"/>
      <c r="W30" s="448"/>
      <c r="AE30" s="313"/>
      <c r="AF30" s="323"/>
      <c r="AG30" s="423"/>
      <c r="AH30" s="423"/>
      <c r="AI30" s="379" t="s">
        <v>285</v>
      </c>
      <c r="AJ30" s="323"/>
    </row>
    <row r="31" spans="1:36" s="233" customFormat="1" ht="13" x14ac:dyDescent="0.25">
      <c r="A31" s="428"/>
      <c r="B31" s="428"/>
      <c r="C31" s="444"/>
      <c r="D31" s="758" t="s">
        <v>542</v>
      </c>
      <c r="E31" s="501"/>
      <c r="F31" s="504"/>
      <c r="G31" s="759"/>
      <c r="H31" s="759"/>
      <c r="I31" s="759"/>
      <c r="J31" s="759"/>
      <c r="K31" s="759"/>
      <c r="L31" s="759"/>
      <c r="M31" s="313"/>
      <c r="N31" s="446" t="s">
        <v>694</v>
      </c>
      <c r="O31" s="768"/>
      <c r="P31" s="768"/>
      <c r="Q31" s="768"/>
      <c r="R31" s="768"/>
      <c r="S31" s="768"/>
      <c r="T31" s="768"/>
      <c r="U31" s="768"/>
      <c r="V31" s="313"/>
      <c r="W31" s="758" t="s">
        <v>543</v>
      </c>
      <c r="X31" s="501"/>
      <c r="Y31" s="500"/>
      <c r="Z31" s="502"/>
      <c r="AA31" s="502"/>
      <c r="AB31" s="502"/>
      <c r="AC31" s="503"/>
      <c r="AD31" s="503"/>
      <c r="AE31" s="313"/>
      <c r="AF31" s="323"/>
      <c r="AG31" s="423"/>
      <c r="AH31" s="423"/>
      <c r="AI31" s="379" t="s">
        <v>285</v>
      </c>
      <c r="AJ31" s="323"/>
    </row>
    <row r="32" spans="1:36" ht="13" x14ac:dyDescent="0.25">
      <c r="A32" s="426"/>
      <c r="B32" s="426"/>
      <c r="C32" s="883" t="s">
        <v>559</v>
      </c>
      <c r="D32" s="884"/>
      <c r="E32" s="884"/>
      <c r="F32" s="884"/>
      <c r="G32" s="884"/>
      <c r="H32" s="884"/>
      <c r="I32" s="884"/>
      <c r="J32" s="884"/>
      <c r="K32" s="884"/>
      <c r="L32" s="884"/>
      <c r="M32" s="884"/>
      <c r="N32" s="884"/>
      <c r="O32" s="884"/>
      <c r="P32" s="884"/>
      <c r="Q32" s="884"/>
      <c r="R32" s="884"/>
      <c r="S32" s="884"/>
      <c r="T32" s="884"/>
      <c r="U32" s="884"/>
      <c r="V32" s="77"/>
      <c r="W32" s="3"/>
      <c r="X32" s="3"/>
      <c r="Y32" s="3"/>
      <c r="Z32" s="3"/>
      <c r="AA32" s="3"/>
      <c r="AB32" s="3"/>
      <c r="AC32" s="3"/>
      <c r="AD32" s="3"/>
      <c r="AE32" s="77"/>
      <c r="AF32" s="318"/>
      <c r="AG32" s="321"/>
      <c r="AH32" s="321"/>
      <c r="AI32" s="372" t="s">
        <v>285</v>
      </c>
      <c r="AJ32" s="333"/>
    </row>
    <row r="33" spans="1:36" s="233" customFormat="1" ht="5.5" x14ac:dyDescent="0.25">
      <c r="A33" s="313"/>
      <c r="B33" s="444"/>
      <c r="C33" s="885"/>
      <c r="D33" s="886"/>
      <c r="E33" s="886"/>
      <c r="F33" s="886"/>
      <c r="G33" s="886"/>
      <c r="H33" s="886"/>
      <c r="I33" s="886"/>
      <c r="J33" s="886"/>
      <c r="K33" s="886"/>
      <c r="L33" s="886"/>
      <c r="M33" s="886"/>
      <c r="N33" s="886"/>
      <c r="O33" s="886"/>
      <c r="P33" s="886"/>
      <c r="Q33" s="886"/>
      <c r="R33" s="886"/>
      <c r="S33" s="886"/>
      <c r="T33" s="886"/>
      <c r="U33" s="886"/>
      <c r="V33" s="433"/>
      <c r="W33" s="433"/>
      <c r="X33" s="433"/>
      <c r="Y33" s="433"/>
      <c r="Z33" s="434"/>
      <c r="AA33" s="434"/>
      <c r="AB33" s="434"/>
      <c r="AC33" s="435"/>
      <c r="AD33" s="435"/>
      <c r="AE33" s="313"/>
      <c r="AF33" s="323"/>
      <c r="AG33" s="423"/>
      <c r="AH33" s="423"/>
      <c r="AI33" s="379" t="s">
        <v>285</v>
      </c>
      <c r="AJ33" s="323"/>
    </row>
    <row r="34" spans="1:36" ht="13" x14ac:dyDescent="0.25">
      <c r="A34" s="425"/>
      <c r="B34" s="425"/>
      <c r="D34" s="425"/>
      <c r="E34" s="425"/>
      <c r="F34" s="77"/>
      <c r="G34" s="77"/>
      <c r="H34" s="77"/>
      <c r="I34" s="77"/>
      <c r="J34" s="77"/>
      <c r="K34" s="77"/>
      <c r="L34" s="77"/>
      <c r="M34" s="77"/>
      <c r="N34" s="77"/>
      <c r="O34" s="77"/>
      <c r="P34" s="77"/>
      <c r="Q34" s="77"/>
      <c r="R34" s="77"/>
      <c r="S34" s="77"/>
      <c r="T34" s="77"/>
      <c r="U34" s="77"/>
      <c r="V34" s="77"/>
      <c r="W34" s="77"/>
      <c r="X34" s="77"/>
      <c r="Y34" s="77"/>
      <c r="Z34" s="78"/>
      <c r="AA34" s="78"/>
      <c r="AB34" s="78"/>
      <c r="AC34" s="81"/>
      <c r="AD34" s="81"/>
      <c r="AE34" s="77"/>
      <c r="AF34" s="318"/>
      <c r="AG34" s="321"/>
      <c r="AH34" s="321"/>
      <c r="AI34" s="372" t="s">
        <v>285</v>
      </c>
      <c r="AJ34" s="333"/>
    </row>
    <row r="35" spans="1:36" ht="13" x14ac:dyDescent="0.25">
      <c r="A35" s="197" t="s">
        <v>546</v>
      </c>
      <c r="B35" s="197"/>
      <c r="D35" s="197"/>
      <c r="E35" s="197"/>
      <c r="F35" s="77"/>
      <c r="G35" s="77"/>
      <c r="H35" s="77"/>
      <c r="I35" s="77"/>
      <c r="J35" s="77"/>
      <c r="K35" s="77"/>
      <c r="L35" s="77"/>
      <c r="M35" s="77"/>
      <c r="N35" s="77"/>
      <c r="O35" s="77"/>
      <c r="P35" s="77"/>
      <c r="Q35" s="77"/>
      <c r="R35" s="77"/>
      <c r="AD35" s="198"/>
      <c r="AE35" s="77"/>
      <c r="AF35" s="318"/>
      <c r="AG35" s="321"/>
      <c r="AH35" s="321"/>
      <c r="AI35" s="372" t="s">
        <v>285</v>
      </c>
      <c r="AJ35" s="333"/>
    </row>
    <row r="36" spans="1:36" s="233" customFormat="1" ht="6" thickBot="1" x14ac:dyDescent="0.3">
      <c r="A36" s="460"/>
      <c r="B36" s="460"/>
      <c r="C36" s="313"/>
      <c r="D36" s="460"/>
      <c r="E36" s="460"/>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517"/>
      <c r="AE36" s="313"/>
      <c r="AF36" s="323"/>
      <c r="AG36" s="423"/>
      <c r="AH36" s="423"/>
      <c r="AI36" s="379"/>
      <c r="AJ36" s="323"/>
    </row>
    <row r="37" spans="1:36" ht="14" thickTop="1" thickBot="1" x14ac:dyDescent="0.3">
      <c r="A37" s="82"/>
      <c r="B37" s="82"/>
      <c r="F37" s="852" t="s">
        <v>544</v>
      </c>
      <c r="G37" s="853"/>
      <c r="H37" s="853"/>
      <c r="I37" s="853"/>
      <c r="J37" s="853"/>
      <c r="K37" s="853"/>
      <c r="L37" s="854"/>
      <c r="M37" s="90"/>
      <c r="N37" s="90"/>
      <c r="O37" s="77"/>
      <c r="P37" s="77"/>
      <c r="Q37" s="77"/>
      <c r="R37" s="77"/>
      <c r="S37" s="77"/>
      <c r="T37" s="77"/>
      <c r="U37" s="77"/>
      <c r="V37" s="77"/>
      <c r="W37" s="77"/>
      <c r="X37" s="77"/>
      <c r="Y37" s="77"/>
      <c r="Z37" s="78"/>
      <c r="AA37" s="78"/>
      <c r="AB37" s="78"/>
      <c r="AC37" s="81"/>
      <c r="AD37" s="81"/>
      <c r="AE37" s="77"/>
      <c r="AF37" s="318"/>
      <c r="AG37" s="321"/>
      <c r="AH37" s="321"/>
      <c r="AI37" s="372" t="s">
        <v>285</v>
      </c>
      <c r="AJ37" s="333"/>
    </row>
    <row r="38" spans="1:36" s="233" customFormat="1" ht="6.5" thickTop="1" thickBot="1" x14ac:dyDescent="0.3">
      <c r="A38" s="387"/>
      <c r="B38" s="387"/>
      <c r="C38" s="388"/>
      <c r="D38" s="388"/>
      <c r="E38" s="388"/>
      <c r="F38" s="388"/>
      <c r="G38" s="388"/>
      <c r="H38" s="388"/>
      <c r="I38" s="388"/>
      <c r="J38" s="388"/>
      <c r="K38" s="388"/>
      <c r="L38" s="388"/>
      <c r="M38" s="388"/>
      <c r="N38" s="388"/>
      <c r="O38" s="388"/>
      <c r="P38" s="388"/>
      <c r="Q38" s="388"/>
      <c r="R38" s="388"/>
      <c r="S38" s="389"/>
      <c r="T38" s="389"/>
      <c r="U38" s="389"/>
      <c r="V38" s="389"/>
      <c r="W38" s="389"/>
      <c r="X38" s="389"/>
      <c r="Y38" s="389"/>
      <c r="Z38" s="389"/>
      <c r="AA38" s="389"/>
      <c r="AB38" s="389"/>
      <c r="AC38" s="388"/>
      <c r="AD38" s="388"/>
      <c r="AE38" s="390"/>
      <c r="AF38" s="355"/>
      <c r="AG38" s="423"/>
      <c r="AH38" s="459"/>
      <c r="AI38" s="379" t="s">
        <v>285</v>
      </c>
      <c r="AJ38" s="322"/>
    </row>
    <row r="39" spans="1:36" ht="13.5" thickTop="1" x14ac:dyDescent="0.25">
      <c r="A39" s="9" t="s">
        <v>547</v>
      </c>
      <c r="B39" s="9"/>
      <c r="C39" s="81"/>
      <c r="D39" s="81"/>
      <c r="E39" s="81"/>
      <c r="H39" s="3"/>
      <c r="I39" s="77"/>
      <c r="J39" s="77"/>
      <c r="K39" s="87"/>
      <c r="L39" s="81"/>
      <c r="M39" s="81"/>
      <c r="N39" s="81"/>
      <c r="O39" s="81"/>
      <c r="P39" s="81"/>
      <c r="Q39" s="81"/>
      <c r="R39" s="81"/>
      <c r="Y39" s="77"/>
      <c r="Z39" s="77"/>
      <c r="AA39" s="77"/>
      <c r="AB39" s="77"/>
      <c r="AC39" s="81"/>
      <c r="AD39" s="81"/>
      <c r="AE39" s="87"/>
      <c r="AF39" s="354"/>
      <c r="AG39" s="321"/>
      <c r="AH39" s="366"/>
      <c r="AI39" s="372" t="s">
        <v>285</v>
      </c>
      <c r="AJ39" s="317"/>
    </row>
    <row r="40" spans="1:36" ht="13" customHeight="1" x14ac:dyDescent="0.25">
      <c r="A40" s="12"/>
      <c r="B40" s="12"/>
      <c r="C40" s="88" t="str">
        <f>VLOOKUP($O$3,Seminarliste,7)</f>
        <v>Zuständig für Anerkennungen: für auf Bundesebene tätige Personen, ist es die Bundesleitung; in den Landesverbänden regelt es die Landesleitung</v>
      </c>
      <c r="D40" s="88"/>
      <c r="E40" s="88"/>
      <c r="F40" s="89"/>
      <c r="G40" s="90"/>
      <c r="H40" s="39"/>
      <c r="I40" s="39"/>
      <c r="J40" s="39"/>
      <c r="K40" s="39"/>
      <c r="L40" s="81"/>
      <c r="M40" s="81"/>
      <c r="N40" s="81"/>
      <c r="O40" s="81"/>
      <c r="P40" s="81"/>
      <c r="Q40" s="81"/>
      <c r="R40" s="81"/>
      <c r="U40" s="3"/>
      <c r="V40" s="3"/>
      <c r="W40" s="3"/>
      <c r="X40" s="285"/>
      <c r="Y40" s="285"/>
      <c r="Z40" s="285"/>
      <c r="AA40" s="285"/>
      <c r="AB40" s="285"/>
      <c r="AC40" s="285"/>
      <c r="AD40" s="285"/>
      <c r="AE40" s="87"/>
      <c r="AF40" s="354"/>
      <c r="AG40" s="321"/>
      <c r="AH40" s="366"/>
      <c r="AI40" s="372" t="s">
        <v>285</v>
      </c>
      <c r="AJ40" s="317"/>
    </row>
    <row r="41" spans="1:36" ht="15.5" customHeight="1" x14ac:dyDescent="0.25">
      <c r="A41" s="401" t="s">
        <v>536</v>
      </c>
      <c r="B41" s="401"/>
      <c r="C41" s="402"/>
      <c r="D41" s="402"/>
      <c r="E41" s="402"/>
      <c r="F41" s="293"/>
      <c r="G41" s="417"/>
      <c r="H41" s="402"/>
      <c r="I41" s="402"/>
      <c r="J41" s="402"/>
      <c r="K41" s="402"/>
      <c r="L41" s="403"/>
      <c r="M41" s="420" t="s">
        <v>78</v>
      </c>
      <c r="N41" s="403"/>
      <c r="O41" s="421" t="s">
        <v>330</v>
      </c>
      <c r="P41" s="857" t="s">
        <v>162</v>
      </c>
      <c r="Q41" s="857"/>
      <c r="R41" s="857"/>
      <c r="S41" s="857"/>
      <c r="T41" s="857"/>
      <c r="U41" s="857"/>
      <c r="V41" s="857" t="s">
        <v>248</v>
      </c>
      <c r="W41" s="857"/>
      <c r="X41" s="857"/>
      <c r="Y41" s="857"/>
      <c r="Z41" s="857"/>
      <c r="AA41" s="857"/>
      <c r="AB41" s="857"/>
      <c r="AC41" s="857"/>
      <c r="AD41" s="857"/>
      <c r="AE41" s="403"/>
      <c r="AF41" s="357"/>
      <c r="AG41" s="321"/>
      <c r="AH41" s="366"/>
      <c r="AI41" s="372" t="s">
        <v>285</v>
      </c>
      <c r="AJ41" s="317"/>
    </row>
    <row r="42" spans="1:36" s="2" customFormat="1" ht="15.5" x14ac:dyDescent="0.25">
      <c r="A42" s="410" t="s">
        <v>535</v>
      </c>
      <c r="B42" s="410"/>
      <c r="C42" s="151"/>
      <c r="D42" s="151"/>
      <c r="E42" s="151"/>
      <c r="F42" s="151"/>
      <c r="G42" s="151"/>
      <c r="H42" s="151"/>
      <c r="I42" s="151"/>
      <c r="J42" s="151"/>
      <c r="K42" s="151"/>
      <c r="L42" s="436"/>
      <c r="M42" s="416"/>
      <c r="N42" s="436"/>
      <c r="O42" s="419"/>
      <c r="P42" s="399"/>
      <c r="Q42" s="386"/>
      <c r="R42" s="386"/>
      <c r="S42" s="386"/>
      <c r="T42" s="400"/>
      <c r="U42" s="400"/>
      <c r="V42" s="106"/>
      <c r="W42" s="106"/>
      <c r="X42" s="106"/>
      <c r="Y42" s="386"/>
      <c r="Z42" s="386"/>
      <c r="AA42" s="386"/>
      <c r="AB42" s="386"/>
      <c r="AC42" s="386"/>
      <c r="AD42" s="399"/>
      <c r="AF42" s="358"/>
      <c r="AG42" s="321"/>
      <c r="AH42" s="366"/>
      <c r="AI42" s="372" t="s">
        <v>285</v>
      </c>
      <c r="AJ42" s="317"/>
    </row>
    <row r="43" spans="1:36" ht="26" customHeight="1" x14ac:dyDescent="0.25">
      <c r="A43" s="440"/>
      <c r="B43" s="440"/>
      <c r="C43" s="882" t="s">
        <v>488</v>
      </c>
      <c r="D43" s="882"/>
      <c r="E43" s="882"/>
      <c r="F43" s="882"/>
      <c r="G43" s="882"/>
      <c r="H43" s="882"/>
      <c r="I43" s="882"/>
      <c r="J43" s="882"/>
      <c r="K43" s="882"/>
      <c r="L43" s="877" t="str">
        <f>VLOOKUP(AG43,Anerkennung,2)</f>
        <v>Prüfung</v>
      </c>
      <c r="M43" s="877"/>
      <c r="N43" s="877"/>
      <c r="O43" s="441" t="str">
        <f>VLOOKUP(AG43,Anerkennung,4)</f>
        <v>B</v>
      </c>
      <c r="P43" s="876" t="str">
        <f>VLOOKUP(AG43,Anerkennung,3)</f>
        <v>Detailierter Nachweis des Inhaltes der Qualifizierung und des Abschlusses</v>
      </c>
      <c r="Q43" s="876"/>
      <c r="R43" s="876"/>
      <c r="S43" s="876"/>
      <c r="T43" s="876"/>
      <c r="U43" s="876"/>
      <c r="V43" s="876" t="str">
        <f>VLOOKUP(AH43,Auflagen,2)</f>
        <v>Einzelentscheidung, Auflagen sind individuell festzulegen.</v>
      </c>
      <c r="W43" s="876"/>
      <c r="X43" s="876"/>
      <c r="Y43" s="876"/>
      <c r="Z43" s="876"/>
      <c r="AA43" s="876"/>
      <c r="AB43" s="876"/>
      <c r="AC43" s="876"/>
      <c r="AD43" s="876"/>
      <c r="AE43" s="3"/>
      <c r="AF43" s="359"/>
      <c r="AG43" s="339">
        <v>5</v>
      </c>
      <c r="AH43" s="856">
        <v>9</v>
      </c>
      <c r="AI43" s="372" t="s">
        <v>285</v>
      </c>
      <c r="AJ43" s="321"/>
    </row>
    <row r="44" spans="1:36" ht="26" customHeight="1" x14ac:dyDescent="0.25">
      <c r="A44" s="7"/>
      <c r="B44" s="7"/>
      <c r="C44" s="872" t="s">
        <v>339</v>
      </c>
      <c r="D44" s="872"/>
      <c r="E44" s="872"/>
      <c r="F44" s="872"/>
      <c r="G44" s="872"/>
      <c r="H44" s="872"/>
      <c r="I44" s="872"/>
      <c r="J44" s="872"/>
      <c r="K44" s="872"/>
      <c r="L44" s="878" t="str">
        <f>VLOOKUP(AG44,Anerkennung,2)</f>
        <v>Prüfung</v>
      </c>
      <c r="M44" s="878"/>
      <c r="N44" s="878"/>
      <c r="O44" s="442" t="str">
        <f>VLOOKUP(AG44,Anerkennung,4)</f>
        <v>B</v>
      </c>
      <c r="P44" s="859" t="str">
        <f>VLOOKUP(AG44,Anerkennung,3)</f>
        <v>Detailierter Nachweis der gemachten Praxiserfahrungen.</v>
      </c>
      <c r="Q44" s="859"/>
      <c r="R44" s="859"/>
      <c r="S44" s="859"/>
      <c r="T44" s="859"/>
      <c r="U44" s="859"/>
      <c r="V44" s="859"/>
      <c r="W44" s="859"/>
      <c r="X44" s="859"/>
      <c r="Y44" s="859"/>
      <c r="Z44" s="859"/>
      <c r="AA44" s="859"/>
      <c r="AB44" s="859"/>
      <c r="AC44" s="859"/>
      <c r="AD44" s="859"/>
      <c r="AE44" s="403"/>
      <c r="AF44" s="359"/>
      <c r="AG44" s="339">
        <v>11</v>
      </c>
      <c r="AH44" s="856"/>
      <c r="AI44" s="372" t="s">
        <v>285</v>
      </c>
      <c r="AJ44" s="321"/>
    </row>
    <row r="45" spans="1:36" s="2" customFormat="1" ht="15.5" x14ac:dyDescent="0.25">
      <c r="A45" s="197" t="s">
        <v>493</v>
      </c>
      <c r="B45" s="197"/>
      <c r="C45" s="437"/>
      <c r="D45" s="437"/>
      <c r="E45" s="437"/>
      <c r="F45" s="437"/>
      <c r="G45" s="437"/>
      <c r="H45" s="437"/>
      <c r="I45" s="437"/>
      <c r="J45" s="437"/>
      <c r="K45" s="437"/>
      <c r="L45" s="436"/>
      <c r="M45" s="400"/>
      <c r="N45" s="436"/>
      <c r="O45" s="438"/>
      <c r="P45" s="106"/>
      <c r="Q45" s="400"/>
      <c r="R45" s="400"/>
      <c r="S45" s="400"/>
      <c r="T45" s="400"/>
      <c r="U45" s="400"/>
      <c r="V45" s="106"/>
      <c r="W45" s="106"/>
      <c r="X45" s="106"/>
      <c r="Y45" s="106"/>
      <c r="Z45" s="106"/>
      <c r="AA45" s="106"/>
      <c r="AB45" s="106"/>
      <c r="AC45" s="439"/>
      <c r="AD45" s="106"/>
      <c r="AF45" s="359"/>
      <c r="AG45" s="347"/>
      <c r="AH45" s="370"/>
      <c r="AI45" s="372" t="s">
        <v>285</v>
      </c>
      <c r="AJ45" s="321"/>
    </row>
    <row r="46" spans="1:36" ht="25.5" customHeight="1" thickBot="1" x14ac:dyDescent="0.3">
      <c r="A46" s="27"/>
      <c r="B46" s="21"/>
      <c r="C46" s="880" t="s">
        <v>489</v>
      </c>
      <c r="D46" s="880"/>
      <c r="E46" s="880"/>
      <c r="F46" s="881"/>
      <c r="G46" s="881"/>
      <c r="H46" s="93"/>
      <c r="I46" s="93"/>
      <c r="J46" s="93"/>
      <c r="K46" s="164"/>
      <c r="L46" s="879" t="str">
        <f>VLOOKUP(AG46,Anerkennung,2)</f>
        <v>NEIN</v>
      </c>
      <c r="M46" s="879"/>
      <c r="N46" s="879"/>
      <c r="O46" s="298" t="str">
        <f>VLOOKUP(AG46,Anerkennung,4)</f>
        <v>-</v>
      </c>
      <c r="P46" s="375" t="str">
        <f>VLOOKUP(AG46,Anerkennung,3)</f>
        <v>Nach der Logik der Anerkennungs-Matrix nur bei Seminaren möglich.</v>
      </c>
      <c r="Q46" s="375"/>
      <c r="R46" s="375"/>
      <c r="S46" s="375"/>
      <c r="T46" s="375"/>
      <c r="U46" s="375"/>
      <c r="V46" s="164"/>
      <c r="W46" s="164"/>
      <c r="X46" s="164"/>
      <c r="Y46" s="164"/>
      <c r="Z46" s="164"/>
      <c r="AA46" s="164"/>
      <c r="AB46" s="164"/>
      <c r="AC46" s="164"/>
      <c r="AD46" s="164"/>
      <c r="AE46" s="418"/>
      <c r="AF46" s="359"/>
      <c r="AG46" s="339">
        <v>16</v>
      </c>
      <c r="AH46" s="340"/>
      <c r="AI46" s="372" t="s">
        <v>285</v>
      </c>
      <c r="AJ46" s="321"/>
    </row>
    <row r="47" spans="1:36" ht="12.5" x14ac:dyDescent="0.25">
      <c r="A47" s="318"/>
      <c r="B47" s="318"/>
      <c r="C47" s="363"/>
      <c r="D47" s="363"/>
      <c r="E47" s="363"/>
      <c r="F47" s="363"/>
      <c r="G47" s="363"/>
      <c r="H47" s="363"/>
      <c r="I47" s="363"/>
      <c r="J47" s="363"/>
      <c r="K47" s="363"/>
      <c r="L47" s="363"/>
      <c r="M47" s="363"/>
      <c r="N47" s="363"/>
      <c r="O47" s="363"/>
      <c r="P47" s="363"/>
      <c r="Q47" s="363"/>
      <c r="R47" s="363"/>
      <c r="S47" s="363"/>
      <c r="T47" s="363"/>
      <c r="U47" s="364"/>
      <c r="V47" s="364"/>
      <c r="W47" s="364"/>
      <c r="X47" s="364"/>
      <c r="Y47" s="364"/>
      <c r="Z47" s="364"/>
      <c r="AA47" s="364"/>
      <c r="AB47" s="364"/>
      <c r="AC47" s="364"/>
      <c r="AD47" s="364"/>
      <c r="AE47" s="364"/>
      <c r="AF47" s="318"/>
      <c r="AG47" s="318"/>
      <c r="AH47" s="318"/>
      <c r="AI47" s="317"/>
      <c r="AJ47" s="318"/>
    </row>
    <row r="48" spans="1:36" ht="12.5" x14ac:dyDescent="0.25">
      <c r="A48" s="318"/>
      <c r="B48" s="318"/>
      <c r="C48" s="363"/>
      <c r="D48" s="363"/>
      <c r="E48" s="363"/>
      <c r="F48" s="363"/>
      <c r="G48" s="363"/>
      <c r="H48" s="363"/>
      <c r="I48" s="363"/>
      <c r="J48" s="363"/>
      <c r="K48" s="363"/>
      <c r="L48" s="363"/>
      <c r="M48" s="363"/>
      <c r="N48" s="363"/>
      <c r="O48" s="363"/>
      <c r="P48" s="363"/>
      <c r="Q48" s="363"/>
      <c r="R48" s="363"/>
      <c r="S48" s="363"/>
      <c r="T48" s="363"/>
      <c r="U48" s="364"/>
      <c r="V48" s="364"/>
      <c r="W48" s="364"/>
      <c r="X48" s="364"/>
      <c r="Y48" s="364"/>
      <c r="Z48" s="364"/>
      <c r="AA48" s="364"/>
      <c r="AB48" s="364"/>
      <c r="AC48" s="364"/>
      <c r="AD48" s="364"/>
      <c r="AE48" s="364"/>
      <c r="AF48" s="318"/>
      <c r="AG48" s="318"/>
      <c r="AH48" s="318"/>
      <c r="AI48" s="317"/>
      <c r="AJ48" s="318"/>
    </row>
    <row r="49" spans="3:20" ht="12.5" x14ac:dyDescent="0.25">
      <c r="C49" s="77"/>
      <c r="D49" s="77"/>
      <c r="E49" s="77"/>
      <c r="F49" s="77"/>
      <c r="G49" s="77"/>
      <c r="H49" s="77"/>
      <c r="I49" s="77"/>
      <c r="J49" s="77"/>
      <c r="K49" s="77"/>
      <c r="L49" s="77"/>
      <c r="M49" s="77"/>
      <c r="N49" s="77"/>
      <c r="O49" s="77"/>
      <c r="P49" s="77"/>
      <c r="Q49" s="77"/>
      <c r="R49" s="77"/>
      <c r="S49" s="77"/>
      <c r="T49" s="77"/>
    </row>
    <row r="50" spans="3:20" ht="12.5" x14ac:dyDescent="0.25">
      <c r="C50" s="77"/>
      <c r="D50" s="77"/>
      <c r="E50" s="77"/>
      <c r="F50" s="77"/>
      <c r="G50" s="77"/>
      <c r="H50" s="77"/>
      <c r="I50" s="77"/>
      <c r="J50" s="77"/>
      <c r="K50" s="77"/>
      <c r="L50" s="77"/>
      <c r="M50" s="77"/>
      <c r="N50" s="77"/>
      <c r="O50" s="77"/>
      <c r="P50" s="77"/>
      <c r="Q50" s="77"/>
      <c r="R50" s="77"/>
      <c r="S50" s="77"/>
      <c r="T50" s="77"/>
    </row>
    <row r="51" spans="3:20" ht="12.5" x14ac:dyDescent="0.25">
      <c r="C51" s="77"/>
      <c r="D51" s="77"/>
      <c r="E51" s="77"/>
      <c r="F51" s="77"/>
      <c r="G51" s="77"/>
      <c r="H51" s="77"/>
      <c r="I51" s="77"/>
      <c r="J51" s="77"/>
      <c r="K51" s="77"/>
      <c r="L51" s="77"/>
      <c r="M51" s="77"/>
      <c r="N51" s="77"/>
      <c r="O51" s="77"/>
      <c r="P51" s="77"/>
      <c r="Q51" s="77"/>
      <c r="R51" s="77"/>
      <c r="S51" s="77"/>
      <c r="T51" s="77"/>
    </row>
  </sheetData>
  <sheetProtection algorithmName="SHA-512" hashValue="LIp6bGtohdoAgdOV541fdWljYO/+1QY+zWhjOBtb0xsVHPnWzuwHPSJ0W3xIAXjO8zvC7yIh4u7Go0RjuUueZg==" saltValue="MCIIjop89s08IAnRYe39TQ==" spinCount="100000" sheet="1" objects="1" scenarios="1"/>
  <autoFilter ref="AI2:AI46" xr:uid="{7EC7754D-4C4E-4686-9735-D0744391B817}"/>
  <mergeCells count="29">
    <mergeCell ref="L46:N46"/>
    <mergeCell ref="C46:G46"/>
    <mergeCell ref="C43:K43"/>
    <mergeCell ref="Y2:Z2"/>
    <mergeCell ref="F37:L37"/>
    <mergeCell ref="C32:U33"/>
    <mergeCell ref="V41:AD41"/>
    <mergeCell ref="P41:U41"/>
    <mergeCell ref="Q4:R4"/>
    <mergeCell ref="E27:L27"/>
    <mergeCell ref="AB5:AE5"/>
    <mergeCell ref="E15:AD15"/>
    <mergeCell ref="E17:AD17"/>
    <mergeCell ref="E19:AD19"/>
    <mergeCell ref="E21:AD21"/>
    <mergeCell ref="E25:U25"/>
    <mergeCell ref="F9:AD9"/>
    <mergeCell ref="F11:AD11"/>
    <mergeCell ref="AH43:AH44"/>
    <mergeCell ref="C44:K44"/>
    <mergeCell ref="O27:U27"/>
    <mergeCell ref="O29:U29"/>
    <mergeCell ref="X25:AD25"/>
    <mergeCell ref="V43:AD44"/>
    <mergeCell ref="P43:U43"/>
    <mergeCell ref="P44:U44"/>
    <mergeCell ref="X29:AD29"/>
    <mergeCell ref="L43:N43"/>
    <mergeCell ref="L44:N44"/>
  </mergeCells>
  <dataValidations count="2">
    <dataValidation type="list" allowBlank="1" showInputMessage="1" showErrorMessage="1" sqref="AJ43:AJ46" xr:uid="{E127ECC1-3E5A-4E4A-B689-87A1488F8A79}">
      <formula1>#REF!</formula1>
    </dataValidation>
    <dataValidation type="list" allowBlank="1" showInputMessage="1" showErrorMessage="1" sqref="I30 I22 Q26:R27 O6 Q3:Q5 I14 Q7:Q8 J31 J28 Q29:R30" xr:uid="{FDDAC77E-7511-4C37-9AD1-F94C72EA3C19}">
      <formula1>Blatttyp</formula1>
    </dataValidation>
  </dataValidations>
  <hyperlinks>
    <hyperlink ref="O27:T27" location="SozBt!A1" display="Fachmodul Soziale Betreuung" xr:uid="{DC1E4AA7-3C18-4733-BB65-603E86A5B96F}"/>
    <hyperlink ref="O29:T29" location="GPSNV!A1" display="Grundlagen PSNV" xr:uid="{98B281ED-AA4B-4844-965A-9036BA73BD35}"/>
    <hyperlink ref="Z25:AD25" location="Verpfl!A1" display="Fachmodul Verpflegung" xr:uid="{DED4A742-A00D-4A85-AE55-D4ED9FAC624D}"/>
    <hyperlink ref="Z29:AD29" location="FKo!A1" display="Feldkoch" xr:uid="{7DBDBCF3-554F-4DAD-A1F3-486F9C1DDAE6}"/>
    <hyperlink ref="F37:L37" location="PflU!A1" display="Pflege Unterstützung" xr:uid="{464C5383-8D40-4B0A-A6DD-CD5A1C71BF95}"/>
    <hyperlink ref="AB5:AD5" location="Seminare!A1" display="zurück zu Seminare" xr:uid="{74A6DA86-D1A2-4E54-BBFF-2B431AB70448}"/>
    <hyperlink ref="E17:K17" location="EGAE!A1" display="Einsatkräfte Grundausbildung Einsatz" xr:uid="{31CCC0DB-F774-4660-A973-274F2B4B6AC8}"/>
    <hyperlink ref="E15:AD15" location="UKF!A1" display="Einsatzkräfte Grundausbildung Betreuung" xr:uid="{3A8C2FC6-B7A4-4170-9B0B-74275895ADAA}"/>
    <hyperlink ref="E25:J25" location="SozBt!A1" display="Fachmodul Soziale Betreuung" xr:uid="{C6F4FDC3-8457-4B8C-9205-F95C38A080BC}"/>
    <hyperlink ref="F9" location="RKE!A1" display="Rotkreuz Einführungsseminar" xr:uid="{FDC08CD9-9681-48E2-BC11-B0450B304470}"/>
    <hyperlink ref="F11" location="EH!A1" display="Rotkreuzkurs (Erste Hilfe)" xr:uid="{65CD7126-980F-47A9-8504-260B5211B4E1}"/>
  </hyperlink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9258C-59D5-486C-B999-7A6E06A78FD2}">
  <sheetPr>
    <tabColor rgb="FFFF00FF"/>
  </sheetPr>
  <dimension ref="A1:AJ45"/>
  <sheetViews>
    <sheetView showGridLines="0" zoomScaleNormal="100" zoomScaleSheetLayoutView="180" zoomScalePageLayoutView="90" workbookViewId="0">
      <pane ySplit="6" topLeftCell="A7" activePane="bottomLeft" state="frozen"/>
      <selection activeCell="E13" sqref="E13:AD13"/>
      <selection pane="bottomLeft" activeCell="A28" sqref="A28:XFD32"/>
    </sheetView>
  </sheetViews>
  <sheetFormatPr baseColWidth="10" defaultColWidth="5.6328125" defaultRowHeight="10" x14ac:dyDescent="0.25"/>
  <cols>
    <col min="1" max="1" width="1.6328125" style="3" customWidth="1"/>
    <col min="2" max="5" width="1.6328125" style="82" customWidth="1"/>
    <col min="6" max="12" width="5.6328125" style="82" customWidth="1"/>
    <col min="13" max="13" width="4.1796875" style="82" customWidth="1"/>
    <col min="14" max="14" width="1.6328125" style="82" customWidth="1"/>
    <col min="15" max="21" width="5.6328125" style="82" customWidth="1"/>
    <col min="22" max="22" width="4.1796875" style="82" customWidth="1"/>
    <col min="23" max="23" width="1.6328125" style="82" customWidth="1"/>
    <col min="24" max="30" width="5.6328125" style="82" customWidth="1"/>
    <col min="31" max="31" width="1.6328125" style="82" customWidth="1"/>
    <col min="32" max="32" width="1.6328125" style="3" customWidth="1"/>
    <col min="33" max="34" width="10.1796875" style="3" customWidth="1"/>
    <col min="35" max="35" width="7.54296875" style="19" customWidth="1"/>
    <col min="36" max="36" width="7.54296875" style="3" customWidth="1"/>
    <col min="37" max="16384" width="5.6328125" style="3"/>
  </cols>
  <sheetData>
    <row r="1" spans="1:36" ht="15.5" customHeight="1" x14ac:dyDescent="0.25">
      <c r="A1" s="11" t="str">
        <f>Parameter!C5</f>
        <v>DRK e.V.</v>
      </c>
      <c r="B1" s="77"/>
      <c r="C1" s="77"/>
      <c r="D1" s="77"/>
      <c r="E1" s="77"/>
      <c r="F1" s="77"/>
      <c r="G1" s="77"/>
      <c r="H1" s="77"/>
      <c r="I1" s="77"/>
      <c r="J1" s="77"/>
      <c r="K1" s="77"/>
      <c r="L1" s="77"/>
      <c r="M1" s="77"/>
      <c r="N1" s="77"/>
      <c r="O1" s="77"/>
      <c r="P1" s="77"/>
      <c r="Q1" s="77"/>
      <c r="R1" s="77"/>
      <c r="S1" s="77"/>
      <c r="T1" s="77"/>
      <c r="U1" s="78"/>
      <c r="V1" s="453"/>
      <c r="W1" s="453"/>
      <c r="X1" s="78"/>
      <c r="Y1" s="77"/>
      <c r="Z1" s="77"/>
      <c r="AA1" s="77"/>
      <c r="AB1" s="77"/>
      <c r="AC1" s="79"/>
      <c r="AD1" s="79"/>
      <c r="AE1" s="79"/>
      <c r="AF1" s="351"/>
      <c r="AG1" s="365" t="s">
        <v>245</v>
      </c>
      <c r="AH1" s="365"/>
      <c r="AI1" s="371"/>
      <c r="AJ1" s="365"/>
    </row>
    <row r="2" spans="1:36" ht="15.5" x14ac:dyDescent="0.25">
      <c r="A2" s="14" t="s">
        <v>480</v>
      </c>
      <c r="B2" s="80"/>
      <c r="C2" s="80"/>
      <c r="D2" s="80"/>
      <c r="E2" s="80"/>
      <c r="F2" s="288"/>
      <c r="G2" s="288"/>
      <c r="H2" s="291"/>
      <c r="I2" s="289"/>
      <c r="K2" s="291"/>
      <c r="L2" s="77"/>
      <c r="M2" s="77"/>
      <c r="N2" s="77"/>
      <c r="O2" s="77"/>
      <c r="P2" s="77"/>
      <c r="Q2" s="290" t="str">
        <f>Parameter!F7</f>
        <v>Version: 10, Revision = 1</v>
      </c>
      <c r="R2" s="77"/>
      <c r="S2" s="77"/>
      <c r="T2" s="77"/>
      <c r="U2" s="77"/>
      <c r="V2" s="77"/>
      <c r="W2" s="77"/>
      <c r="X2" s="86"/>
      <c r="Y2" s="831"/>
      <c r="Z2" s="831"/>
      <c r="AA2" s="78"/>
      <c r="AB2" s="78"/>
      <c r="AC2" s="77"/>
      <c r="AD2" s="81"/>
      <c r="AE2" s="77"/>
      <c r="AF2" s="318"/>
      <c r="AG2" s="367" t="s">
        <v>246</v>
      </c>
      <c r="AH2" s="333"/>
      <c r="AI2" s="372" t="s">
        <v>484</v>
      </c>
      <c r="AJ2" s="333"/>
    </row>
    <row r="3" spans="1:36" ht="15.5" x14ac:dyDescent="0.25">
      <c r="A3" s="16" t="str">
        <f>VLOOKUP($O$3,Seminarliste,2)</f>
        <v>Sonstige Seminare im Fachbereich / Fachdienst</v>
      </c>
      <c r="B3" s="83"/>
      <c r="C3" s="83"/>
      <c r="D3" s="83"/>
      <c r="E3" s="83"/>
      <c r="H3" s="3"/>
      <c r="I3" s="77"/>
      <c r="J3" s="3"/>
      <c r="K3" s="81"/>
      <c r="L3" s="77"/>
      <c r="M3" s="77"/>
      <c r="N3" s="77"/>
      <c r="O3" s="84" t="s">
        <v>296</v>
      </c>
      <c r="P3" s="77"/>
      <c r="Q3" s="81" t="str">
        <f>CONCATENATE("Zuständig: ",VLOOKUP($O$3,Seminarliste,3))</f>
        <v>Zuständig: Bereitschaften</v>
      </c>
      <c r="R3" s="77"/>
      <c r="S3" s="77"/>
      <c r="T3" s="77"/>
      <c r="U3" s="77"/>
      <c r="V3" s="77"/>
      <c r="W3" s="77"/>
      <c r="X3" s="77"/>
      <c r="Y3" s="77"/>
      <c r="Z3" s="78"/>
      <c r="AA3" s="78"/>
      <c r="AB3" s="78"/>
      <c r="AC3" s="81"/>
      <c r="AD3" s="81"/>
      <c r="AE3" s="77"/>
      <c r="AF3" s="318"/>
      <c r="AG3" s="326" t="s">
        <v>79</v>
      </c>
      <c r="AH3" s="369" t="s">
        <v>247</v>
      </c>
      <c r="AI3" s="372" t="s">
        <v>285</v>
      </c>
      <c r="AJ3" s="333"/>
    </row>
    <row r="4" spans="1:36" ht="13" x14ac:dyDescent="0.25">
      <c r="A4" s="12"/>
      <c r="B4" s="81" t="str">
        <f>CONCATENATE("Fachbereich: ",VLOOKUP($O$3,Seminarliste,4))</f>
        <v>Fachbereich: Sanitätsdienst</v>
      </c>
      <c r="C4" s="81"/>
      <c r="D4" s="81"/>
      <c r="E4" s="81"/>
      <c r="H4" s="85"/>
      <c r="I4" s="3"/>
      <c r="J4" s="3"/>
      <c r="K4" s="3"/>
      <c r="L4" s="77"/>
      <c r="M4" s="77"/>
      <c r="N4" s="77"/>
      <c r="O4" s="77"/>
      <c r="P4" s="86" t="s">
        <v>438</v>
      </c>
      <c r="Q4" s="831">
        <f>VLOOKUP($O$3,Seminarliste,8)</f>
        <v>46095</v>
      </c>
      <c r="R4" s="831"/>
      <c r="S4" s="77"/>
      <c r="T4" s="77"/>
      <c r="U4" s="87" t="str">
        <f>CONCATENATE("Ausführung: ",VLOOKUP($O$3,Seminarliste,9))</f>
        <v>Ausführung: Bundesverband</v>
      </c>
      <c r="V4" s="87"/>
      <c r="W4" s="87"/>
      <c r="X4" s="77"/>
      <c r="Y4" s="77"/>
      <c r="Z4" s="78"/>
      <c r="AA4" s="78"/>
      <c r="AB4" s="78"/>
      <c r="AC4" s="81"/>
      <c r="AD4" s="81"/>
      <c r="AE4" s="77"/>
      <c r="AF4" s="318"/>
      <c r="AG4" s="321"/>
      <c r="AH4" s="321"/>
      <c r="AI4" s="372" t="s">
        <v>285</v>
      </c>
      <c r="AJ4" s="333"/>
    </row>
    <row r="5" spans="1:36" ht="13" x14ac:dyDescent="0.25">
      <c r="A5" s="12"/>
      <c r="B5" s="81" t="str">
        <f>VLOOKUP($O$3,Seminarliste,5)</f>
        <v>Übersichtsblatt; unten stehende Angaben sind zu nutzen, wenn für das gewünschte Seminar kein Eintrag besteht</v>
      </c>
      <c r="C5" s="81"/>
      <c r="D5" s="81"/>
      <c r="E5" s="81"/>
      <c r="H5" s="77"/>
      <c r="I5" s="77"/>
      <c r="J5" s="81"/>
      <c r="K5" s="3"/>
      <c r="L5" s="77"/>
      <c r="M5" s="77"/>
      <c r="N5" s="77"/>
      <c r="O5" s="77"/>
      <c r="P5" s="77"/>
      <c r="Q5" s="77"/>
      <c r="R5" s="77"/>
      <c r="S5" s="77"/>
      <c r="T5" s="77"/>
      <c r="U5" s="87"/>
      <c r="V5" s="87"/>
      <c r="W5" s="87"/>
      <c r="X5" s="77"/>
      <c r="Y5" s="77"/>
      <c r="Z5" s="78"/>
      <c r="AA5" s="78"/>
      <c r="AB5" s="898" t="s">
        <v>548</v>
      </c>
      <c r="AC5" s="898"/>
      <c r="AD5" s="898"/>
      <c r="AE5" s="898"/>
      <c r="AF5" s="318"/>
      <c r="AG5" s="321"/>
      <c r="AH5" s="321"/>
      <c r="AI5" s="372" t="s">
        <v>285</v>
      </c>
      <c r="AJ5" s="333"/>
    </row>
    <row r="6" spans="1:36" s="233" customFormat="1" ht="5.5" x14ac:dyDescent="0.25">
      <c r="A6" s="750"/>
      <c r="B6" s="750"/>
      <c r="C6" s="313"/>
      <c r="D6" s="313"/>
      <c r="E6" s="313"/>
      <c r="F6" s="313"/>
      <c r="G6" s="313"/>
      <c r="H6" s="313"/>
      <c r="I6" s="313"/>
      <c r="J6" s="313"/>
      <c r="K6" s="313"/>
      <c r="L6" s="313"/>
      <c r="M6" s="313"/>
      <c r="N6" s="313"/>
      <c r="O6" s="313"/>
      <c r="P6" s="313"/>
      <c r="Q6" s="313"/>
      <c r="R6" s="313"/>
      <c r="S6" s="313"/>
      <c r="T6" s="313"/>
      <c r="U6" s="313"/>
      <c r="V6" s="313"/>
      <c r="W6" s="313"/>
      <c r="X6" s="313"/>
      <c r="Y6" s="312"/>
      <c r="Z6" s="312"/>
      <c r="AA6" s="312"/>
      <c r="AB6" s="312"/>
      <c r="AC6" s="312"/>
      <c r="AD6" s="313"/>
      <c r="AF6" s="751"/>
      <c r="AG6" s="751"/>
      <c r="AH6" s="379"/>
      <c r="AI6" s="379" t="s">
        <v>285</v>
      </c>
    </row>
    <row r="7" spans="1:36" ht="13" x14ac:dyDescent="0.25">
      <c r="A7" s="301" t="s">
        <v>538</v>
      </c>
      <c r="B7" s="290"/>
      <c r="C7" s="290"/>
      <c r="D7" s="290"/>
      <c r="E7" s="290"/>
      <c r="F7" s="291"/>
      <c r="G7" s="291"/>
      <c r="H7" s="288"/>
      <c r="I7" s="288"/>
      <c r="J7" s="290"/>
      <c r="K7" s="292"/>
      <c r="L7" s="77"/>
      <c r="M7" s="77"/>
      <c r="N7" s="77"/>
      <c r="O7" s="77"/>
      <c r="P7" s="77"/>
      <c r="Q7" s="77"/>
      <c r="R7" s="77"/>
      <c r="S7" s="77"/>
      <c r="T7" s="77"/>
      <c r="U7" s="77"/>
      <c r="V7" s="77"/>
      <c r="W7" s="77"/>
      <c r="X7" s="77"/>
      <c r="Y7" s="77"/>
      <c r="Z7" s="78"/>
      <c r="AA7" s="78"/>
      <c r="AB7" s="78"/>
      <c r="AC7" s="81"/>
      <c r="AD7" s="81"/>
      <c r="AE7" s="77"/>
      <c r="AF7" s="318"/>
      <c r="AG7" s="321"/>
      <c r="AH7" s="321"/>
      <c r="AI7" s="372" t="s">
        <v>285</v>
      </c>
      <c r="AJ7" s="333"/>
    </row>
    <row r="8" spans="1:36" s="233" customFormat="1" ht="6" thickBot="1" x14ac:dyDescent="0.3">
      <c r="A8" s="458"/>
      <c r="B8" s="313"/>
      <c r="C8" s="313"/>
      <c r="D8" s="313"/>
      <c r="E8" s="313"/>
      <c r="F8" s="313"/>
      <c r="G8" s="313"/>
      <c r="H8" s="313"/>
      <c r="I8" s="313"/>
      <c r="J8" s="313"/>
      <c r="K8" s="313"/>
      <c r="L8" s="313"/>
      <c r="M8" s="313"/>
      <c r="N8" s="313"/>
      <c r="O8" s="313"/>
      <c r="P8" s="313"/>
      <c r="Q8" s="313"/>
      <c r="R8" s="313"/>
      <c r="S8" s="313"/>
      <c r="T8" s="313"/>
      <c r="U8" s="313"/>
      <c r="V8" s="313"/>
      <c r="W8" s="313"/>
      <c r="X8" s="313"/>
      <c r="Y8" s="313"/>
      <c r="Z8" s="422"/>
      <c r="AA8" s="422"/>
      <c r="AB8" s="422"/>
      <c r="AC8" s="312"/>
      <c r="AD8" s="312"/>
      <c r="AE8" s="313"/>
      <c r="AF8" s="323"/>
      <c r="AG8" s="423"/>
      <c r="AH8" s="423"/>
      <c r="AI8" s="379" t="s">
        <v>285</v>
      </c>
      <c r="AJ8" s="323"/>
    </row>
    <row r="9" spans="1:36" s="233" customFormat="1" ht="14" thickTop="1" thickBot="1" x14ac:dyDescent="0.3">
      <c r="A9" s="422"/>
      <c r="B9" s="444"/>
      <c r="C9" s="444"/>
      <c r="D9" s="444"/>
      <c r="E9" s="444"/>
      <c r="F9" s="895" t="s">
        <v>715</v>
      </c>
      <c r="G9" s="896"/>
      <c r="H9" s="896"/>
      <c r="I9" s="896"/>
      <c r="J9" s="896"/>
      <c r="K9" s="896"/>
      <c r="L9" s="896"/>
      <c r="M9" s="896"/>
      <c r="N9" s="896"/>
      <c r="O9" s="896"/>
      <c r="P9" s="896"/>
      <c r="Q9" s="896"/>
      <c r="R9" s="896"/>
      <c r="S9" s="896"/>
      <c r="T9" s="896"/>
      <c r="U9" s="896"/>
      <c r="V9" s="896"/>
      <c r="W9" s="896"/>
      <c r="X9" s="896"/>
      <c r="Y9" s="896"/>
      <c r="Z9" s="896"/>
      <c r="AA9" s="896"/>
      <c r="AB9" s="896"/>
      <c r="AC9" s="896"/>
      <c r="AD9" s="897"/>
      <c r="AE9" s="313"/>
      <c r="AF9" s="323"/>
      <c r="AG9" s="423"/>
      <c r="AH9" s="423"/>
      <c r="AI9" s="379" t="s">
        <v>285</v>
      </c>
      <c r="AJ9" s="323"/>
    </row>
    <row r="10" spans="1:36" s="282" customFormat="1" ht="6.5" thickTop="1" thickBot="1" x14ac:dyDescent="0.3">
      <c r="A10" s="431"/>
      <c r="B10" s="448"/>
      <c r="C10" s="448"/>
      <c r="D10" s="448"/>
      <c r="E10" s="448"/>
      <c r="F10" s="472"/>
      <c r="G10" s="472"/>
      <c r="H10" s="472"/>
      <c r="I10" s="472"/>
      <c r="J10" s="472"/>
      <c r="K10" s="472"/>
      <c r="L10" s="472"/>
      <c r="M10" s="429"/>
      <c r="N10" s="480"/>
      <c r="O10" s="481"/>
      <c r="P10" s="481"/>
      <c r="Q10" s="481"/>
      <c r="R10" s="481"/>
      <c r="S10" s="481"/>
      <c r="T10" s="481"/>
      <c r="U10" s="481"/>
      <c r="V10" s="429"/>
      <c r="W10" s="480"/>
      <c r="X10" s="496"/>
      <c r="Y10" s="496"/>
      <c r="Z10" s="497"/>
      <c r="AA10" s="497"/>
      <c r="AB10" s="497"/>
      <c r="AC10" s="498"/>
      <c r="AD10" s="498"/>
      <c r="AE10" s="429"/>
      <c r="AF10" s="323"/>
      <c r="AG10" s="423"/>
      <c r="AH10" s="423"/>
      <c r="AI10" s="379" t="s">
        <v>285</v>
      </c>
      <c r="AJ10" s="323"/>
    </row>
    <row r="11" spans="1:36" s="282" customFormat="1" ht="14" thickTop="1" thickBot="1" x14ac:dyDescent="0.3">
      <c r="A11" s="431"/>
      <c r="B11" s="448"/>
      <c r="C11" s="448"/>
      <c r="D11" s="448"/>
      <c r="E11" s="448"/>
      <c r="F11" s="869" t="s">
        <v>708</v>
      </c>
      <c r="G11" s="870"/>
      <c r="H11" s="870"/>
      <c r="I11" s="870"/>
      <c r="J11" s="870"/>
      <c r="K11" s="870"/>
      <c r="L11" s="871"/>
      <c r="M11" s="429"/>
      <c r="N11" s="480"/>
      <c r="O11" s="482"/>
      <c r="P11" s="482"/>
      <c r="Q11" s="482"/>
      <c r="R11" s="482"/>
      <c r="S11" s="482"/>
      <c r="T11" s="482"/>
      <c r="U11" s="482"/>
      <c r="V11" s="429"/>
      <c r="W11" s="480"/>
      <c r="X11" s="496"/>
      <c r="Y11" s="496"/>
      <c r="Z11" s="497"/>
      <c r="AA11" s="497"/>
      <c r="AB11" s="497"/>
      <c r="AC11" s="498"/>
      <c r="AD11" s="498"/>
      <c r="AE11" s="429"/>
      <c r="AF11" s="323"/>
      <c r="AG11" s="423"/>
      <c r="AH11" s="423"/>
      <c r="AI11" s="379" t="s">
        <v>285</v>
      </c>
      <c r="AJ11" s="323"/>
    </row>
    <row r="12" spans="1:36" s="282" customFormat="1" ht="5.5" customHeight="1" thickTop="1" x14ac:dyDescent="0.3">
      <c r="A12" s="429"/>
      <c r="B12" s="448"/>
      <c r="C12" s="456"/>
      <c r="D12" s="448"/>
      <c r="E12" s="488"/>
      <c r="F12" s="489"/>
      <c r="G12" s="489"/>
      <c r="H12" s="489"/>
      <c r="I12" s="489"/>
      <c r="J12" s="489"/>
      <c r="K12" s="489"/>
      <c r="L12" s="489"/>
      <c r="M12" s="429"/>
      <c r="N12" s="480"/>
      <c r="O12" s="481"/>
      <c r="P12" s="481"/>
      <c r="Q12" s="481"/>
      <c r="R12" s="481"/>
      <c r="S12" s="481"/>
      <c r="T12" s="481"/>
      <c r="U12" s="481"/>
      <c r="V12" s="429"/>
      <c r="W12" s="480"/>
      <c r="X12" s="481"/>
      <c r="Y12" s="481"/>
      <c r="Z12" s="481"/>
      <c r="AA12" s="481"/>
      <c r="AB12" s="481"/>
      <c r="AC12" s="481"/>
      <c r="AD12" s="481"/>
      <c r="AE12" s="429"/>
      <c r="AF12" s="323"/>
      <c r="AG12" s="423"/>
      <c r="AH12" s="423"/>
      <c r="AI12" s="379" t="s">
        <v>285</v>
      </c>
      <c r="AJ12" s="323"/>
    </row>
    <row r="13" spans="1:36" ht="14" customHeight="1" x14ac:dyDescent="0.3">
      <c r="A13" s="82"/>
      <c r="B13" s="443"/>
      <c r="C13" s="427"/>
      <c r="D13" s="443"/>
      <c r="E13" s="490" t="s">
        <v>540</v>
      </c>
      <c r="F13" s="491"/>
      <c r="G13" s="491"/>
      <c r="H13" s="491"/>
      <c r="I13" s="491"/>
      <c r="J13" s="491"/>
      <c r="K13" s="491"/>
      <c r="L13" s="491"/>
      <c r="M13" s="504"/>
      <c r="N13" s="506"/>
      <c r="O13" s="505"/>
      <c r="P13" s="505"/>
      <c r="Q13" s="505"/>
      <c r="R13" s="505"/>
      <c r="S13" s="505"/>
      <c r="T13" s="505"/>
      <c r="U13" s="505"/>
      <c r="V13" s="500"/>
      <c r="W13" s="507"/>
      <c r="X13" s="505"/>
      <c r="Y13" s="505"/>
      <c r="Z13" s="505"/>
      <c r="AA13" s="505"/>
      <c r="AB13" s="505"/>
      <c r="AC13" s="505"/>
      <c r="AD13" s="505"/>
      <c r="AE13" s="77"/>
      <c r="AF13" s="318"/>
      <c r="AG13" s="321"/>
      <c r="AH13" s="321"/>
      <c r="AI13" s="372" t="s">
        <v>285</v>
      </c>
      <c r="AJ13" s="333"/>
    </row>
    <row r="14" spans="1:36" s="282" customFormat="1" ht="6" thickBot="1" x14ac:dyDescent="0.2">
      <c r="A14" s="466"/>
      <c r="B14" s="448"/>
      <c r="C14" s="456"/>
      <c r="D14" s="448"/>
      <c r="E14" s="429"/>
      <c r="F14" s="513"/>
      <c r="G14" s="513"/>
      <c r="H14" s="513"/>
      <c r="I14" s="513"/>
      <c r="J14" s="513"/>
      <c r="K14" s="513"/>
      <c r="L14" s="513"/>
      <c r="M14" s="431"/>
      <c r="N14" s="514"/>
      <c r="O14" s="515"/>
      <c r="P14" s="515"/>
      <c r="Q14" s="515"/>
      <c r="R14" s="515"/>
      <c r="S14" s="515"/>
      <c r="T14" s="515"/>
      <c r="U14" s="515"/>
      <c r="V14" s="431"/>
      <c r="W14" s="514"/>
      <c r="X14" s="497"/>
      <c r="Y14" s="497"/>
      <c r="Z14" s="497"/>
      <c r="AA14" s="497"/>
      <c r="AB14" s="497"/>
      <c r="AC14" s="497"/>
      <c r="AD14" s="497"/>
      <c r="AE14" s="429"/>
      <c r="AF14" s="323"/>
      <c r="AG14" s="423"/>
      <c r="AH14" s="423"/>
      <c r="AI14" s="379" t="s">
        <v>285</v>
      </c>
      <c r="AJ14" s="323"/>
    </row>
    <row r="15" spans="1:36" ht="14" thickTop="1" thickBot="1" x14ac:dyDescent="0.35">
      <c r="A15" s="197"/>
      <c r="B15" s="443"/>
      <c r="C15" s="445"/>
      <c r="D15" s="443"/>
      <c r="E15" s="899" t="s">
        <v>717</v>
      </c>
      <c r="F15" s="900"/>
      <c r="G15" s="900"/>
      <c r="H15" s="900"/>
      <c r="I15" s="900"/>
      <c r="J15" s="900"/>
      <c r="K15" s="900"/>
      <c r="L15" s="900"/>
      <c r="M15" s="900"/>
      <c r="N15" s="900"/>
      <c r="O15" s="900"/>
      <c r="P15" s="900"/>
      <c r="Q15" s="900"/>
      <c r="R15" s="900"/>
      <c r="S15" s="900"/>
      <c r="T15" s="900"/>
      <c r="U15" s="900"/>
      <c r="V15" s="900"/>
      <c r="W15" s="900"/>
      <c r="X15" s="900"/>
      <c r="Y15" s="900"/>
      <c r="Z15" s="900"/>
      <c r="AA15" s="900"/>
      <c r="AB15" s="900"/>
      <c r="AC15" s="900"/>
      <c r="AD15" s="901"/>
      <c r="AE15" s="77"/>
      <c r="AF15" s="318"/>
      <c r="AG15" s="321"/>
      <c r="AH15" s="321"/>
      <c r="AI15" s="372" t="s">
        <v>285</v>
      </c>
      <c r="AJ15" s="333"/>
    </row>
    <row r="16" spans="1:36" s="233" customFormat="1" ht="6.5" thickTop="1" thickBot="1" x14ac:dyDescent="0.3">
      <c r="A16" s="313"/>
      <c r="B16" s="444"/>
      <c r="C16" s="444"/>
      <c r="D16" s="444"/>
      <c r="E16" s="313"/>
      <c r="F16" s="486"/>
      <c r="G16" s="460"/>
      <c r="H16" s="460"/>
      <c r="I16" s="460"/>
      <c r="J16" s="460"/>
      <c r="K16" s="460"/>
      <c r="L16" s="313"/>
      <c r="M16" s="461"/>
      <c r="N16" s="525"/>
      <c r="O16" s="496"/>
      <c r="P16" s="496"/>
      <c r="Q16" s="496"/>
      <c r="R16" s="496"/>
      <c r="S16" s="496"/>
      <c r="T16" s="496"/>
      <c r="U16" s="496"/>
      <c r="V16" s="313"/>
      <c r="W16" s="480"/>
      <c r="X16" s="481"/>
      <c r="Y16" s="481"/>
      <c r="Z16" s="481"/>
      <c r="AA16" s="481"/>
      <c r="AB16" s="481"/>
      <c r="AC16" s="481"/>
      <c r="AD16" s="481"/>
      <c r="AE16" s="313"/>
      <c r="AF16" s="323"/>
      <c r="AG16" s="423"/>
      <c r="AH16" s="423"/>
      <c r="AI16" s="379" t="s">
        <v>285</v>
      </c>
      <c r="AJ16" s="323"/>
    </row>
    <row r="17" spans="1:36" ht="14" thickTop="1" thickBot="1" x14ac:dyDescent="0.35">
      <c r="A17" s="82"/>
      <c r="B17" s="443"/>
      <c r="C17" s="443"/>
      <c r="D17" s="443"/>
      <c r="E17" s="873" t="s">
        <v>691</v>
      </c>
      <c r="F17" s="874"/>
      <c r="G17" s="874"/>
      <c r="H17" s="874"/>
      <c r="I17" s="874"/>
      <c r="J17" s="874"/>
      <c r="K17" s="874"/>
      <c r="L17" s="875"/>
      <c r="M17" s="532"/>
      <c r="N17" s="525"/>
      <c r="O17" s="496"/>
      <c r="P17" s="496"/>
      <c r="Q17" s="496"/>
      <c r="R17" s="496"/>
      <c r="S17" s="496"/>
      <c r="T17" s="496"/>
      <c r="U17" s="496"/>
      <c r="V17" s="313"/>
      <c r="W17" s="480"/>
      <c r="X17" s="481"/>
      <c r="Y17" s="481"/>
      <c r="Z17" s="481"/>
      <c r="AA17" s="481"/>
      <c r="AB17" s="481"/>
      <c r="AC17" s="481"/>
      <c r="AD17" s="481"/>
      <c r="AE17" s="77"/>
      <c r="AF17" s="318"/>
      <c r="AG17" s="321"/>
      <c r="AH17" s="321"/>
      <c r="AI17" s="372" t="s">
        <v>285</v>
      </c>
      <c r="AJ17" s="333"/>
    </row>
    <row r="18" spans="1:36" s="282" customFormat="1" ht="6.5" thickTop="1" thickBot="1" x14ac:dyDescent="0.2">
      <c r="A18" s="466"/>
      <c r="B18" s="448"/>
      <c r="C18" s="456"/>
      <c r="D18" s="448"/>
      <c r="E18" s="429"/>
      <c r="F18" s="513"/>
      <c r="G18" s="513"/>
      <c r="H18" s="513"/>
      <c r="I18" s="513"/>
      <c r="J18" s="513"/>
      <c r="K18" s="513"/>
      <c r="L18" s="513"/>
      <c r="M18" s="431"/>
      <c r="N18" s="514"/>
      <c r="O18" s="515"/>
      <c r="P18" s="515"/>
      <c r="Q18" s="515"/>
      <c r="R18" s="515"/>
      <c r="S18" s="515"/>
      <c r="T18" s="515"/>
      <c r="U18" s="515"/>
      <c r="V18" s="431"/>
      <c r="W18" s="514"/>
      <c r="X18" s="497"/>
      <c r="Y18" s="497"/>
      <c r="Z18" s="497"/>
      <c r="AA18" s="497"/>
      <c r="AB18" s="497"/>
      <c r="AC18" s="497"/>
      <c r="AD18" s="497"/>
      <c r="AE18" s="429"/>
      <c r="AF18" s="323"/>
      <c r="AG18" s="423"/>
      <c r="AH18" s="423"/>
      <c r="AI18" s="379" t="s">
        <v>285</v>
      </c>
      <c r="AJ18" s="323"/>
    </row>
    <row r="19" spans="1:36" s="276" customFormat="1" ht="14" thickTop="1" thickBot="1" x14ac:dyDescent="0.35">
      <c r="A19" s="508"/>
      <c r="B19" s="447"/>
      <c r="C19" s="427"/>
      <c r="D19" s="447"/>
      <c r="E19" s="899" t="s">
        <v>716</v>
      </c>
      <c r="F19" s="900"/>
      <c r="G19" s="900"/>
      <c r="H19" s="900"/>
      <c r="I19" s="900"/>
      <c r="J19" s="900"/>
      <c r="K19" s="900"/>
      <c r="L19" s="900"/>
      <c r="M19" s="900"/>
      <c r="N19" s="900"/>
      <c r="O19" s="900"/>
      <c r="P19" s="900"/>
      <c r="Q19" s="900"/>
      <c r="R19" s="900"/>
      <c r="S19" s="900"/>
      <c r="T19" s="900"/>
      <c r="U19" s="900"/>
      <c r="V19" s="900"/>
      <c r="W19" s="900"/>
      <c r="X19" s="900"/>
      <c r="Y19" s="900"/>
      <c r="Z19" s="900"/>
      <c r="AA19" s="900"/>
      <c r="AB19" s="900"/>
      <c r="AC19" s="900"/>
      <c r="AD19" s="901"/>
      <c r="AE19" s="90"/>
      <c r="AF19" s="318"/>
      <c r="AG19" s="321"/>
      <c r="AH19" s="321"/>
      <c r="AI19" s="372" t="s">
        <v>285</v>
      </c>
      <c r="AJ19" s="333"/>
    </row>
    <row r="20" spans="1:36" s="233" customFormat="1" ht="6" thickTop="1" x14ac:dyDescent="0.15">
      <c r="A20" s="460"/>
      <c r="B20" s="444"/>
      <c r="C20" s="467"/>
      <c r="D20" s="444"/>
      <c r="E20" s="313"/>
      <c r="F20" s="510"/>
      <c r="G20" s="510"/>
      <c r="H20" s="510"/>
      <c r="I20" s="510"/>
      <c r="J20" s="510"/>
      <c r="K20" s="510"/>
      <c r="L20" s="510"/>
      <c r="M20" s="460"/>
      <c r="N20" s="509"/>
      <c r="O20" s="512"/>
      <c r="P20" s="512"/>
      <c r="Q20" s="512"/>
      <c r="R20" s="512"/>
      <c r="S20" s="512"/>
      <c r="T20" s="512"/>
      <c r="U20" s="512"/>
      <c r="V20" s="460"/>
      <c r="W20" s="509"/>
      <c r="X20" s="499"/>
      <c r="Y20" s="499"/>
      <c r="Z20" s="499"/>
      <c r="AA20" s="499"/>
      <c r="AB20" s="499"/>
      <c r="AC20" s="499"/>
      <c r="AD20" s="499"/>
      <c r="AE20" s="313"/>
      <c r="AF20" s="323"/>
      <c r="AG20" s="423"/>
      <c r="AH20" s="423"/>
      <c r="AI20" s="379" t="s">
        <v>285</v>
      </c>
      <c r="AJ20" s="323"/>
    </row>
    <row r="21" spans="1:36" ht="13" x14ac:dyDescent="0.25">
      <c r="A21" s="82"/>
      <c r="B21" s="443"/>
      <c r="C21" s="443"/>
      <c r="D21" s="446" t="s">
        <v>560</v>
      </c>
      <c r="E21" s="410"/>
      <c r="F21" s="410"/>
      <c r="G21" s="410"/>
      <c r="H21" s="410"/>
      <c r="I21" s="410"/>
      <c r="J21" s="410"/>
      <c r="K21" s="410"/>
      <c r="L21" s="410"/>
      <c r="M21" s="479"/>
      <c r="N21" s="483"/>
      <c r="O21" s="495"/>
      <c r="P21" s="495"/>
      <c r="Q21" s="495"/>
      <c r="R21" s="495"/>
      <c r="S21" s="495"/>
      <c r="T21" s="495"/>
      <c r="U21" s="495"/>
      <c r="V21" s="197"/>
      <c r="W21" s="483"/>
      <c r="X21" s="495"/>
      <c r="Y21" s="495"/>
      <c r="Z21" s="495"/>
      <c r="AA21" s="495"/>
      <c r="AB21" s="495"/>
      <c r="AC21" s="495"/>
      <c r="AD21" s="495"/>
      <c r="AE21" s="77"/>
      <c r="AF21" s="318"/>
      <c r="AG21" s="321"/>
      <c r="AH21" s="321"/>
      <c r="AI21" s="372" t="s">
        <v>285</v>
      </c>
      <c r="AJ21" s="333"/>
    </row>
    <row r="22" spans="1:36" s="2" customFormat="1" ht="13.5" thickBot="1" x14ac:dyDescent="0.3">
      <c r="A22" s="197"/>
      <c r="B22" s="385"/>
      <c r="C22" s="445"/>
      <c r="D22" s="77"/>
      <c r="E22" s="77"/>
      <c r="F22" s="197"/>
      <c r="G22" s="197"/>
      <c r="H22" s="197"/>
      <c r="I22" s="197"/>
      <c r="J22" s="197"/>
      <c r="K22" s="197"/>
      <c r="L22" s="197"/>
      <c r="M22" s="479"/>
      <c r="N22" s="483"/>
      <c r="O22" s="495"/>
      <c r="P22" s="495"/>
      <c r="Q22" s="495"/>
      <c r="R22" s="495"/>
      <c r="S22" s="495"/>
      <c r="T22" s="495"/>
      <c r="U22" s="495"/>
      <c r="V22" s="197"/>
      <c r="W22" s="483"/>
      <c r="X22" s="495"/>
      <c r="Y22" s="495"/>
      <c r="Z22" s="495"/>
      <c r="AA22" s="495"/>
      <c r="AB22" s="495"/>
      <c r="AC22" s="495"/>
      <c r="AD22" s="495"/>
      <c r="AE22" s="77"/>
      <c r="AF22" s="333"/>
      <c r="AG22" s="321"/>
      <c r="AH22" s="321"/>
      <c r="AI22" s="373" t="s">
        <v>285</v>
      </c>
      <c r="AJ22" s="333"/>
    </row>
    <row r="23" spans="1:36" ht="14" thickTop="1" thickBot="1" x14ac:dyDescent="0.35">
      <c r="A23" s="82"/>
      <c r="B23" s="443"/>
      <c r="C23" s="447"/>
      <c r="D23" s="773"/>
      <c r="E23" s="873" t="s">
        <v>51</v>
      </c>
      <c r="F23" s="874"/>
      <c r="G23" s="874"/>
      <c r="H23" s="874"/>
      <c r="I23" s="874"/>
      <c r="J23" s="874"/>
      <c r="K23" s="874"/>
      <c r="L23" s="875"/>
      <c r="M23" s="891"/>
      <c r="N23" s="468"/>
      <c r="O23" s="892" t="s">
        <v>141</v>
      </c>
      <c r="P23" s="893"/>
      <c r="Q23" s="893"/>
      <c r="R23" s="893"/>
      <c r="S23" s="893"/>
      <c r="T23" s="893"/>
      <c r="U23" s="894"/>
      <c r="V23" s="197"/>
      <c r="W23" s="516"/>
      <c r="X23" s="892" t="s">
        <v>556</v>
      </c>
      <c r="Y23" s="893"/>
      <c r="Z23" s="893"/>
      <c r="AA23" s="893"/>
      <c r="AB23" s="893"/>
      <c r="AC23" s="893"/>
      <c r="AD23" s="894"/>
      <c r="AE23" s="77"/>
      <c r="AF23" s="318"/>
      <c r="AG23" s="321"/>
      <c r="AH23" s="321"/>
      <c r="AI23" s="372" t="s">
        <v>285</v>
      </c>
      <c r="AJ23" s="333"/>
    </row>
    <row r="24" spans="1:36" s="233" customFormat="1" ht="6" thickTop="1" x14ac:dyDescent="0.15">
      <c r="A24" s="313"/>
      <c r="B24" s="444"/>
      <c r="C24" s="448"/>
      <c r="D24" s="467"/>
      <c r="E24" s="460"/>
      <c r="F24" s="510"/>
      <c r="G24" s="510"/>
      <c r="H24" s="510"/>
      <c r="I24" s="510"/>
      <c r="J24" s="510"/>
      <c r="K24" s="510"/>
      <c r="L24" s="510"/>
      <c r="M24" s="891"/>
      <c r="N24" s="470"/>
      <c r="O24" s="469"/>
      <c r="P24" s="469"/>
      <c r="Q24" s="469"/>
      <c r="R24" s="469"/>
      <c r="S24" s="469"/>
      <c r="T24" s="469"/>
      <c r="U24" s="469"/>
      <c r="V24" s="460"/>
      <c r="W24" s="470"/>
      <c r="X24" s="469"/>
      <c r="Y24" s="469"/>
      <c r="Z24" s="469"/>
      <c r="AA24" s="469"/>
      <c r="AB24" s="469"/>
      <c r="AC24" s="469"/>
      <c r="AD24" s="469"/>
      <c r="AE24" s="429"/>
      <c r="AF24" s="323"/>
      <c r="AG24" s="423"/>
      <c r="AH24" s="423"/>
      <c r="AI24" s="379" t="s">
        <v>285</v>
      </c>
      <c r="AJ24" s="323"/>
    </row>
    <row r="25" spans="1:36" ht="13" x14ac:dyDescent="0.3">
      <c r="A25" s="425"/>
      <c r="B25" s="443"/>
      <c r="C25" s="443"/>
      <c r="D25" s="446" t="s">
        <v>554</v>
      </c>
      <c r="E25" s="410"/>
      <c r="F25" s="771"/>
      <c r="G25" s="772"/>
      <c r="H25" s="772"/>
      <c r="I25" s="772"/>
      <c r="J25" s="772"/>
      <c r="K25" s="772"/>
      <c r="L25" s="772"/>
      <c r="M25" s="891"/>
      <c r="N25" s="452" t="s">
        <v>555</v>
      </c>
      <c r="O25" s="451"/>
      <c r="P25" s="451"/>
      <c r="Q25" s="430"/>
      <c r="R25" s="430"/>
      <c r="S25" s="430"/>
      <c r="T25" s="430"/>
      <c r="U25" s="430"/>
      <c r="V25" s="197"/>
      <c r="W25" s="452" t="s">
        <v>557</v>
      </c>
      <c r="X25" s="451"/>
      <c r="Y25" s="451"/>
      <c r="Z25" s="430"/>
      <c r="AA25" s="430"/>
      <c r="AB25" s="430"/>
      <c r="AC25" s="430"/>
      <c r="AD25" s="430"/>
      <c r="AE25" s="77"/>
      <c r="AF25" s="318"/>
      <c r="AG25" s="321"/>
      <c r="AH25" s="321"/>
      <c r="AI25" s="372" t="s">
        <v>285</v>
      </c>
      <c r="AJ25" s="333"/>
    </row>
    <row r="26" spans="1:36" s="233" customFormat="1" ht="5.5" customHeight="1" x14ac:dyDescent="0.3">
      <c r="A26" s="313"/>
      <c r="B26" s="492"/>
      <c r="C26" s="492"/>
      <c r="D26" s="212"/>
      <c r="E26" s="212"/>
      <c r="F26" s="212"/>
      <c r="G26" s="212"/>
      <c r="H26" s="212"/>
      <c r="I26" s="212"/>
      <c r="J26" s="212"/>
      <c r="K26" s="212"/>
      <c r="L26" s="212"/>
      <c r="M26" s="212"/>
      <c r="N26" s="212"/>
      <c r="O26" s="212"/>
      <c r="P26" s="212"/>
      <c r="Q26" s="212"/>
      <c r="R26" s="212"/>
      <c r="S26" s="212"/>
      <c r="T26" s="212"/>
      <c r="U26" s="212"/>
      <c r="V26" s="313"/>
      <c r="W26" s="313"/>
      <c r="X26" s="313"/>
      <c r="Y26" s="313"/>
      <c r="Z26" s="422"/>
      <c r="AA26" s="422"/>
      <c r="AB26" s="422"/>
      <c r="AC26" s="312"/>
      <c r="AD26" s="312"/>
      <c r="AE26" s="313"/>
      <c r="AF26" s="323"/>
      <c r="AG26" s="423"/>
      <c r="AH26" s="423"/>
      <c r="AI26" s="379" t="s">
        <v>285</v>
      </c>
      <c r="AJ26" s="323"/>
    </row>
    <row r="27" spans="1:36" ht="13" x14ac:dyDescent="0.3">
      <c r="A27" s="425"/>
      <c r="B27" s="443"/>
      <c r="C27" s="493" t="s">
        <v>558</v>
      </c>
      <c r="D27" s="494"/>
      <c r="E27" s="494"/>
      <c r="F27" s="494"/>
      <c r="G27" s="494"/>
      <c r="H27" s="494"/>
      <c r="I27" s="494"/>
      <c r="J27" s="494"/>
      <c r="K27" s="494"/>
      <c r="L27" s="494"/>
      <c r="M27" s="494"/>
      <c r="N27" s="494"/>
      <c r="O27" s="494"/>
      <c r="P27" s="494"/>
      <c r="Q27" s="494"/>
      <c r="R27" s="494"/>
      <c r="S27" s="494"/>
      <c r="T27" s="494"/>
      <c r="U27" s="494"/>
      <c r="V27" s="500"/>
      <c r="W27" s="501"/>
      <c r="X27" s="501"/>
      <c r="Y27" s="500"/>
      <c r="Z27" s="502"/>
      <c r="AA27" s="502"/>
      <c r="AB27" s="502"/>
      <c r="AC27" s="503"/>
      <c r="AD27" s="503"/>
      <c r="AE27" s="77"/>
      <c r="AF27" s="318"/>
      <c r="AG27" s="321"/>
      <c r="AH27" s="321"/>
      <c r="AI27" s="372" t="s">
        <v>285</v>
      </c>
      <c r="AJ27" s="333"/>
    </row>
    <row r="28" spans="1:36" ht="13" x14ac:dyDescent="0.25">
      <c r="A28" s="425"/>
      <c r="C28" s="425"/>
      <c r="D28" s="425"/>
      <c r="E28" s="425"/>
      <c r="F28" s="77"/>
      <c r="G28" s="77"/>
      <c r="H28" s="77"/>
      <c r="I28" s="77"/>
      <c r="J28" s="77"/>
      <c r="K28" s="77"/>
      <c r="L28" s="77"/>
      <c r="M28" s="77"/>
      <c r="N28" s="77"/>
      <c r="O28" s="77"/>
      <c r="P28" s="77"/>
      <c r="Q28" s="77"/>
      <c r="R28" s="77"/>
      <c r="S28" s="77"/>
      <c r="T28" s="77"/>
      <c r="U28" s="77"/>
      <c r="V28" s="77"/>
      <c r="W28" s="77"/>
      <c r="X28" s="77"/>
      <c r="Y28" s="77"/>
      <c r="Z28" s="78"/>
      <c r="AA28" s="78"/>
      <c r="AB28" s="78"/>
      <c r="AC28" s="81"/>
      <c r="AD28" s="81"/>
      <c r="AE28" s="77"/>
      <c r="AF28" s="318"/>
      <c r="AG28" s="321"/>
      <c r="AH28" s="321"/>
      <c r="AI28" s="372" t="s">
        <v>285</v>
      </c>
      <c r="AJ28" s="333"/>
    </row>
    <row r="29" spans="1:36" ht="13" x14ac:dyDescent="0.25">
      <c r="A29" s="197" t="s">
        <v>546</v>
      </c>
      <c r="C29" s="197"/>
      <c r="D29" s="197"/>
      <c r="E29" s="197"/>
      <c r="F29" s="77"/>
      <c r="G29" s="77"/>
      <c r="H29" s="77"/>
      <c r="I29" s="77"/>
      <c r="J29" s="77"/>
      <c r="K29" s="77"/>
      <c r="L29" s="77"/>
      <c r="M29" s="77"/>
      <c r="N29" s="77"/>
      <c r="O29" s="77"/>
      <c r="P29" s="77"/>
      <c r="Q29" s="77"/>
      <c r="R29" s="77"/>
      <c r="S29" s="77"/>
      <c r="T29" s="77"/>
      <c r="U29" s="424"/>
      <c r="V29" s="77"/>
      <c r="W29" s="77"/>
      <c r="AD29" s="198"/>
      <c r="AE29" s="77"/>
      <c r="AF29" s="318"/>
      <c r="AG29" s="321"/>
      <c r="AH29" s="321"/>
      <c r="AI29" s="372" t="s">
        <v>285</v>
      </c>
      <c r="AJ29" s="333"/>
    </row>
    <row r="30" spans="1:36" s="233" customFormat="1" ht="5.5" x14ac:dyDescent="0.25">
      <c r="A30" s="460"/>
      <c r="B30" s="313"/>
      <c r="C30" s="460"/>
      <c r="D30" s="460"/>
      <c r="E30" s="460"/>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517"/>
      <c r="AE30" s="313"/>
      <c r="AF30" s="323"/>
      <c r="AG30" s="423"/>
      <c r="AH30" s="423"/>
      <c r="AI30" s="379"/>
      <c r="AJ30" s="323"/>
    </row>
    <row r="31" spans="1:36" ht="13" x14ac:dyDescent="0.25">
      <c r="A31" s="82"/>
      <c r="C31" s="473" t="s">
        <v>561</v>
      </c>
      <c r="D31" s="511"/>
      <c r="E31" s="511"/>
      <c r="F31" s="518"/>
      <c r="G31" s="474"/>
      <c r="H31" s="474"/>
      <c r="I31" s="474"/>
      <c r="J31" s="474"/>
      <c r="K31" s="474"/>
      <c r="L31" s="474"/>
      <c r="M31" s="474"/>
      <c r="N31" s="475"/>
      <c r="O31" s="474"/>
      <c r="P31" s="474"/>
      <c r="Q31" s="474"/>
      <c r="R31" s="474"/>
      <c r="S31" s="474"/>
      <c r="T31" s="474"/>
      <c r="U31" s="474"/>
      <c r="V31" s="474"/>
      <c r="W31" s="474"/>
      <c r="X31" s="474"/>
      <c r="Y31" s="474"/>
      <c r="Z31" s="476"/>
      <c r="AA31" s="476"/>
      <c r="AB31" s="476"/>
      <c r="AC31" s="477"/>
      <c r="AD31" s="478"/>
      <c r="AE31" s="77"/>
      <c r="AF31" s="318"/>
      <c r="AG31" s="321"/>
      <c r="AH31" s="321"/>
      <c r="AI31" s="372" t="s">
        <v>285</v>
      </c>
      <c r="AJ31" s="333"/>
    </row>
    <row r="32" spans="1:36" s="233" customFormat="1" ht="6" thickBot="1" x14ac:dyDescent="0.3">
      <c r="A32" s="387"/>
      <c r="B32" s="388"/>
      <c r="C32" s="388"/>
      <c r="D32" s="388"/>
      <c r="E32" s="388"/>
      <c r="F32" s="388"/>
      <c r="G32" s="388"/>
      <c r="H32" s="388"/>
      <c r="I32" s="388"/>
      <c r="J32" s="388"/>
      <c r="K32" s="388"/>
      <c r="L32" s="388"/>
      <c r="M32" s="388"/>
      <c r="N32" s="388"/>
      <c r="O32" s="388"/>
      <c r="P32" s="388"/>
      <c r="Q32" s="388"/>
      <c r="R32" s="388"/>
      <c r="S32" s="389"/>
      <c r="T32" s="389"/>
      <c r="U32" s="389"/>
      <c r="V32" s="389"/>
      <c r="W32" s="389"/>
      <c r="X32" s="389"/>
      <c r="Y32" s="389"/>
      <c r="Z32" s="389"/>
      <c r="AA32" s="389"/>
      <c r="AB32" s="389"/>
      <c r="AC32" s="388"/>
      <c r="AD32" s="388"/>
      <c r="AE32" s="390"/>
      <c r="AF32" s="355"/>
      <c r="AG32" s="423"/>
      <c r="AH32" s="459"/>
      <c r="AI32" s="379" t="s">
        <v>285</v>
      </c>
      <c r="AJ32" s="322"/>
    </row>
    <row r="33" spans="1:36" ht="13.5" thickTop="1" x14ac:dyDescent="0.25">
      <c r="A33" s="9" t="s">
        <v>547</v>
      </c>
      <c r="B33" s="81"/>
      <c r="C33" s="81"/>
      <c r="D33" s="81"/>
      <c r="E33" s="81"/>
      <c r="H33" s="3"/>
      <c r="I33" s="77"/>
      <c r="J33" s="77"/>
      <c r="K33" s="87"/>
      <c r="L33" s="81"/>
      <c r="M33" s="81"/>
      <c r="N33" s="81"/>
      <c r="O33" s="81"/>
      <c r="P33" s="81"/>
      <c r="Q33" s="81"/>
      <c r="R33" s="81"/>
      <c r="Y33" s="77"/>
      <c r="Z33" s="77"/>
      <c r="AA33" s="77"/>
      <c r="AB33" s="77"/>
      <c r="AC33" s="81"/>
      <c r="AD33" s="81"/>
      <c r="AE33" s="87"/>
      <c r="AF33" s="354"/>
      <c r="AG33" s="321"/>
      <c r="AH33" s="366"/>
      <c r="AI33" s="372" t="s">
        <v>285</v>
      </c>
      <c r="AJ33" s="317"/>
    </row>
    <row r="34" spans="1:36" ht="13" customHeight="1" x14ac:dyDescent="0.25">
      <c r="A34" s="12"/>
      <c r="B34" s="88" t="str">
        <f>VLOOKUP($O$3,Seminarliste,7)</f>
        <v>Zuständig für Anerkennungen: für auf Bundesebene tätige Personen, ist es die Bundesleitung; in den Landesverbänden regelt es die Landesleitung</v>
      </c>
      <c r="C34" s="88"/>
      <c r="D34" s="88"/>
      <c r="E34" s="88"/>
      <c r="F34" s="89"/>
      <c r="G34" s="90"/>
      <c r="H34" s="39"/>
      <c r="I34" s="39"/>
      <c r="J34" s="39"/>
      <c r="K34" s="39"/>
      <c r="L34" s="81"/>
      <c r="M34" s="81"/>
      <c r="N34" s="81"/>
      <c r="O34" s="81"/>
      <c r="P34" s="81"/>
      <c r="Q34" s="81"/>
      <c r="R34" s="81"/>
      <c r="U34" s="3"/>
      <c r="V34" s="3"/>
      <c r="W34" s="3"/>
      <c r="X34" s="285"/>
      <c r="Y34" s="285"/>
      <c r="Z34" s="285"/>
      <c r="AA34" s="285"/>
      <c r="AB34" s="285"/>
      <c r="AC34" s="285"/>
      <c r="AD34" s="285"/>
      <c r="AE34" s="87"/>
      <c r="AF34" s="354"/>
      <c r="AG34" s="321"/>
      <c r="AH34" s="366"/>
      <c r="AI34" s="372" t="s">
        <v>285</v>
      </c>
      <c r="AJ34" s="317"/>
    </row>
    <row r="35" spans="1:36" ht="15.5" customHeight="1" x14ac:dyDescent="0.25">
      <c r="A35" s="401" t="s">
        <v>536</v>
      </c>
      <c r="B35" s="402"/>
      <c r="C35" s="402"/>
      <c r="D35" s="402"/>
      <c r="E35" s="402"/>
      <c r="F35" s="293"/>
      <c r="G35" s="417"/>
      <c r="H35" s="402"/>
      <c r="I35" s="402"/>
      <c r="J35" s="402"/>
      <c r="K35" s="402"/>
      <c r="L35" s="403"/>
      <c r="M35" s="420" t="s">
        <v>78</v>
      </c>
      <c r="N35" s="403"/>
      <c r="O35" s="421" t="s">
        <v>330</v>
      </c>
      <c r="P35" s="857" t="s">
        <v>162</v>
      </c>
      <c r="Q35" s="857"/>
      <c r="R35" s="857"/>
      <c r="S35" s="857"/>
      <c r="T35" s="857"/>
      <c r="U35" s="857"/>
      <c r="V35" s="857" t="s">
        <v>248</v>
      </c>
      <c r="W35" s="857"/>
      <c r="X35" s="857"/>
      <c r="Y35" s="857"/>
      <c r="Z35" s="857"/>
      <c r="AA35" s="857"/>
      <c r="AB35" s="857"/>
      <c r="AC35" s="857"/>
      <c r="AD35" s="857"/>
      <c r="AE35" s="403"/>
      <c r="AF35" s="357"/>
      <c r="AG35" s="321"/>
      <c r="AH35" s="366"/>
      <c r="AI35" s="372" t="s">
        <v>285</v>
      </c>
      <c r="AJ35" s="317"/>
    </row>
    <row r="36" spans="1:36" s="2" customFormat="1" ht="15.5" x14ac:dyDescent="0.25">
      <c r="A36" s="410" t="s">
        <v>535</v>
      </c>
      <c r="B36" s="151"/>
      <c r="C36" s="151"/>
      <c r="D36" s="151"/>
      <c r="E36" s="151"/>
      <c r="F36" s="151"/>
      <c r="G36" s="151"/>
      <c r="H36" s="151"/>
      <c r="I36" s="151"/>
      <c r="J36" s="151"/>
      <c r="K36" s="151"/>
      <c r="L36" s="436"/>
      <c r="M36" s="416"/>
      <c r="N36" s="436"/>
      <c r="O36" s="419"/>
      <c r="P36" s="399"/>
      <c r="Q36" s="386"/>
      <c r="R36" s="386"/>
      <c r="S36" s="386"/>
      <c r="T36" s="400"/>
      <c r="U36" s="400"/>
      <c r="V36" s="106"/>
      <c r="W36" s="106"/>
      <c r="X36" s="106"/>
      <c r="Y36" s="386"/>
      <c r="Z36" s="386"/>
      <c r="AA36" s="386"/>
      <c r="AB36" s="386"/>
      <c r="AC36" s="386"/>
      <c r="AD36" s="399"/>
      <c r="AF36" s="358"/>
      <c r="AG36" s="321"/>
      <c r="AH36" s="366"/>
      <c r="AI36" s="372" t="s">
        <v>285</v>
      </c>
      <c r="AJ36" s="317"/>
    </row>
    <row r="37" spans="1:36" ht="26" customHeight="1" x14ac:dyDescent="0.25">
      <c r="A37" s="440"/>
      <c r="B37" s="882" t="s">
        <v>488</v>
      </c>
      <c r="C37" s="882"/>
      <c r="D37" s="882"/>
      <c r="E37" s="882"/>
      <c r="F37" s="882"/>
      <c r="G37" s="882"/>
      <c r="H37" s="882"/>
      <c r="I37" s="882"/>
      <c r="J37" s="882"/>
      <c r="K37" s="882"/>
      <c r="L37" s="877" t="str">
        <f>VLOOKUP(AG37,Anerkennung,2)</f>
        <v>Prüfung</v>
      </c>
      <c r="M37" s="877"/>
      <c r="N37" s="877"/>
      <c r="O37" s="441" t="str">
        <f>VLOOKUP(AG37,Anerkennung,4)</f>
        <v>B</v>
      </c>
      <c r="P37" s="876" t="str">
        <f>VLOOKUP(AG37,Anerkennung,3)</f>
        <v>Detailierter Nachweis des Inhaltes der Qualifizierung und des Abschlusses</v>
      </c>
      <c r="Q37" s="876"/>
      <c r="R37" s="876"/>
      <c r="S37" s="876"/>
      <c r="T37" s="876"/>
      <c r="U37" s="876"/>
      <c r="V37" s="876" t="str">
        <f>VLOOKUP(AH37,Auflagen,2)</f>
        <v>Einzelentscheidung, Auflagen sind individuell festzulegen.</v>
      </c>
      <c r="W37" s="876"/>
      <c r="X37" s="876"/>
      <c r="Y37" s="876"/>
      <c r="Z37" s="876"/>
      <c r="AA37" s="876"/>
      <c r="AB37" s="876"/>
      <c r="AC37" s="876"/>
      <c r="AD37" s="876"/>
      <c r="AE37" s="3"/>
      <c r="AF37" s="359"/>
      <c r="AG37" s="339">
        <v>5</v>
      </c>
      <c r="AH37" s="856">
        <v>9</v>
      </c>
      <c r="AI37" s="372" t="s">
        <v>285</v>
      </c>
      <c r="AJ37" s="321"/>
    </row>
    <row r="38" spans="1:36" ht="26" customHeight="1" x14ac:dyDescent="0.25">
      <c r="A38" s="7"/>
      <c r="B38" s="872" t="s">
        <v>339</v>
      </c>
      <c r="C38" s="872"/>
      <c r="D38" s="872"/>
      <c r="E38" s="872"/>
      <c r="F38" s="872"/>
      <c r="G38" s="872"/>
      <c r="H38" s="872"/>
      <c r="I38" s="872"/>
      <c r="J38" s="872"/>
      <c r="K38" s="872"/>
      <c r="L38" s="878" t="str">
        <f>VLOOKUP(AG38,Anerkennung,2)</f>
        <v>Prüfung</v>
      </c>
      <c r="M38" s="878"/>
      <c r="N38" s="878"/>
      <c r="O38" s="442" t="str">
        <f>VLOOKUP(AG38,Anerkennung,4)</f>
        <v>B</v>
      </c>
      <c r="P38" s="859" t="str">
        <f>VLOOKUP(AG38,Anerkennung,3)</f>
        <v>Detailierter Nachweis der gemachten Praxiserfahrungen.</v>
      </c>
      <c r="Q38" s="859"/>
      <c r="R38" s="859"/>
      <c r="S38" s="859"/>
      <c r="T38" s="859"/>
      <c r="U38" s="859"/>
      <c r="V38" s="859"/>
      <c r="W38" s="859"/>
      <c r="X38" s="859"/>
      <c r="Y38" s="859"/>
      <c r="Z38" s="859"/>
      <c r="AA38" s="859"/>
      <c r="AB38" s="859"/>
      <c r="AC38" s="859"/>
      <c r="AD38" s="859"/>
      <c r="AE38" s="403"/>
      <c r="AF38" s="359"/>
      <c r="AG38" s="339">
        <v>11</v>
      </c>
      <c r="AH38" s="856"/>
      <c r="AI38" s="372" t="s">
        <v>285</v>
      </c>
      <c r="AJ38" s="321"/>
    </row>
    <row r="39" spans="1:36" s="2" customFormat="1" ht="15.5" x14ac:dyDescent="0.25">
      <c r="A39" s="197" t="s">
        <v>493</v>
      </c>
      <c r="B39" s="437"/>
      <c r="C39" s="437"/>
      <c r="D39" s="437"/>
      <c r="E39" s="437"/>
      <c r="F39" s="437"/>
      <c r="G39" s="437"/>
      <c r="H39" s="437"/>
      <c r="I39" s="437"/>
      <c r="J39" s="437"/>
      <c r="K39" s="437"/>
      <c r="L39" s="436"/>
      <c r="M39" s="400"/>
      <c r="N39" s="436"/>
      <c r="O39" s="438"/>
      <c r="P39" s="106"/>
      <c r="Q39" s="400"/>
      <c r="R39" s="400"/>
      <c r="S39" s="400"/>
      <c r="T39" s="400"/>
      <c r="U39" s="400"/>
      <c r="V39" s="106"/>
      <c r="W39" s="106"/>
      <c r="X39" s="106"/>
      <c r="Y39" s="106"/>
      <c r="Z39" s="106"/>
      <c r="AA39" s="106"/>
      <c r="AB39" s="106"/>
      <c r="AC39" s="439"/>
      <c r="AD39" s="106"/>
      <c r="AF39" s="359"/>
      <c r="AG39" s="347"/>
      <c r="AH39" s="370"/>
      <c r="AI39" s="372" t="s">
        <v>285</v>
      </c>
      <c r="AJ39" s="321"/>
    </row>
    <row r="40" spans="1:36" ht="25.5" customHeight="1" thickBot="1" x14ac:dyDescent="0.3">
      <c r="A40" s="27"/>
      <c r="B40" s="880" t="s">
        <v>489</v>
      </c>
      <c r="C40" s="880"/>
      <c r="D40" s="880"/>
      <c r="E40" s="880"/>
      <c r="F40" s="881"/>
      <c r="G40" s="881"/>
      <c r="H40" s="93"/>
      <c r="I40" s="93"/>
      <c r="J40" s="93"/>
      <c r="K40" s="164"/>
      <c r="L40" s="879" t="str">
        <f>VLOOKUP(AG40,Anerkennung,2)</f>
        <v>NEIN</v>
      </c>
      <c r="M40" s="879"/>
      <c r="N40" s="879"/>
      <c r="O40" s="298" t="str">
        <f>VLOOKUP(AG40,Anerkennung,4)</f>
        <v>-</v>
      </c>
      <c r="P40" s="375" t="str">
        <f>VLOOKUP(AG40,Anerkennung,3)</f>
        <v>Nach der Logik der Anerkennungs-Matrix nur bei Seminaren möglich.</v>
      </c>
      <c r="Q40" s="375"/>
      <c r="R40" s="375"/>
      <c r="S40" s="375"/>
      <c r="T40" s="375"/>
      <c r="U40" s="375"/>
      <c r="V40" s="164"/>
      <c r="W40" s="164"/>
      <c r="X40" s="164"/>
      <c r="Y40" s="164"/>
      <c r="Z40" s="164"/>
      <c r="AA40" s="164"/>
      <c r="AB40" s="164"/>
      <c r="AC40" s="164"/>
      <c r="AD40" s="164"/>
      <c r="AE40" s="418"/>
      <c r="AF40" s="359"/>
      <c r="AG40" s="339">
        <v>16</v>
      </c>
      <c r="AH40" s="340"/>
      <c r="AI40" s="372" t="s">
        <v>285</v>
      </c>
      <c r="AJ40" s="321"/>
    </row>
    <row r="41" spans="1:36" ht="12.5" x14ac:dyDescent="0.25">
      <c r="A41" s="318"/>
      <c r="B41" s="363"/>
      <c r="C41" s="363"/>
      <c r="D41" s="363"/>
      <c r="E41" s="363"/>
      <c r="F41" s="363"/>
      <c r="G41" s="363"/>
      <c r="H41" s="363"/>
      <c r="I41" s="363"/>
      <c r="J41" s="363"/>
      <c r="K41" s="363"/>
      <c r="L41" s="363"/>
      <c r="M41" s="363"/>
      <c r="N41" s="363"/>
      <c r="O41" s="363"/>
      <c r="P41" s="363"/>
      <c r="Q41" s="363"/>
      <c r="R41" s="363"/>
      <c r="S41" s="363"/>
      <c r="T41" s="363"/>
      <c r="U41" s="364"/>
      <c r="V41" s="364"/>
      <c r="W41" s="364"/>
      <c r="X41" s="364"/>
      <c r="Y41" s="364"/>
      <c r="Z41" s="364"/>
      <c r="AA41" s="364"/>
      <c r="AB41" s="364"/>
      <c r="AC41" s="364"/>
      <c r="AD41" s="364"/>
      <c r="AE41" s="364"/>
      <c r="AF41" s="318"/>
      <c r="AG41" s="318"/>
      <c r="AH41" s="318"/>
      <c r="AI41" s="317"/>
      <c r="AJ41" s="318"/>
    </row>
    <row r="42" spans="1:36" ht="12.5" x14ac:dyDescent="0.25">
      <c r="A42" s="318"/>
      <c r="B42" s="363"/>
      <c r="C42" s="363"/>
      <c r="D42" s="363"/>
      <c r="E42" s="363"/>
      <c r="F42" s="363"/>
      <c r="G42" s="363"/>
      <c r="H42" s="363"/>
      <c r="I42" s="363"/>
      <c r="J42" s="363"/>
      <c r="K42" s="363"/>
      <c r="L42" s="363"/>
      <c r="M42" s="363"/>
      <c r="N42" s="363"/>
      <c r="O42" s="363"/>
      <c r="P42" s="363"/>
      <c r="Q42" s="363"/>
      <c r="R42" s="363"/>
      <c r="S42" s="363"/>
      <c r="T42" s="363"/>
      <c r="U42" s="364"/>
      <c r="V42" s="364"/>
      <c r="W42" s="364"/>
      <c r="X42" s="364"/>
      <c r="Y42" s="364"/>
      <c r="Z42" s="364"/>
      <c r="AA42" s="364"/>
      <c r="AB42" s="364"/>
      <c r="AC42" s="364"/>
      <c r="AD42" s="364"/>
      <c r="AE42" s="364"/>
      <c r="AF42" s="318"/>
      <c r="AG42" s="318"/>
      <c r="AH42" s="318"/>
      <c r="AI42" s="317"/>
      <c r="AJ42" s="318"/>
    </row>
    <row r="43" spans="1:36" ht="12.5" x14ac:dyDescent="0.25">
      <c r="B43" s="77"/>
      <c r="C43" s="77"/>
      <c r="D43" s="77"/>
      <c r="E43" s="77"/>
      <c r="F43" s="77"/>
      <c r="G43" s="77"/>
      <c r="H43" s="77"/>
      <c r="I43" s="77"/>
      <c r="J43" s="77"/>
      <c r="K43" s="77"/>
      <c r="L43" s="77"/>
      <c r="M43" s="77"/>
      <c r="N43" s="77"/>
      <c r="O43" s="77"/>
      <c r="P43" s="77"/>
      <c r="Q43" s="77"/>
      <c r="R43" s="77"/>
      <c r="S43" s="77"/>
      <c r="T43" s="77"/>
    </row>
    <row r="44" spans="1:36" ht="12.5" x14ac:dyDescent="0.25">
      <c r="B44" s="77"/>
      <c r="C44" s="77"/>
      <c r="D44" s="77"/>
      <c r="E44" s="77"/>
      <c r="F44" s="77"/>
      <c r="G44" s="77"/>
      <c r="H44" s="77"/>
      <c r="I44" s="77"/>
      <c r="J44" s="77"/>
      <c r="K44" s="77"/>
      <c r="L44" s="77"/>
      <c r="M44" s="77"/>
      <c r="N44" s="77"/>
      <c r="O44" s="77"/>
      <c r="P44" s="77"/>
      <c r="Q44" s="77"/>
      <c r="R44" s="77"/>
      <c r="S44" s="77"/>
      <c r="T44" s="77"/>
    </row>
    <row r="45" spans="1:36" ht="12.5" x14ac:dyDescent="0.25">
      <c r="B45" s="77"/>
      <c r="C45" s="77"/>
      <c r="D45" s="77"/>
      <c r="E45" s="77"/>
      <c r="F45" s="77"/>
      <c r="G45" s="77"/>
      <c r="H45" s="77"/>
      <c r="I45" s="77"/>
      <c r="J45" s="77"/>
      <c r="K45" s="77"/>
      <c r="L45" s="77"/>
      <c r="M45" s="77"/>
      <c r="N45" s="77"/>
      <c r="O45" s="77"/>
      <c r="P45" s="77"/>
      <c r="Q45" s="77"/>
      <c r="R45" s="77"/>
      <c r="S45" s="77"/>
      <c r="T45" s="77"/>
    </row>
  </sheetData>
  <sheetProtection algorithmName="SHA-512" hashValue="IK+Ko0bPRhLxS5BHmRY1Uz6wT8sVo7kaJlktrTRukpEvOd3g8EEyXG8n1YTLBy7r9SnQmI6D7US5ZBHAP/Ycfg==" saltValue="x7F4q3JwO69Q59eMZhekjw==" spinCount="100000" sheet="1" objects="1" scenarios="1"/>
  <autoFilter ref="AI3:AI40" xr:uid="{0F79258C-59D5-486C-B999-7A6E06A78FD2}"/>
  <mergeCells count="24">
    <mergeCell ref="E17:L17"/>
    <mergeCell ref="Y2:Z2"/>
    <mergeCell ref="Q4:R4"/>
    <mergeCell ref="M23:M25"/>
    <mergeCell ref="O23:U23"/>
    <mergeCell ref="X23:AD23"/>
    <mergeCell ref="F11:L11"/>
    <mergeCell ref="F9:AD9"/>
    <mergeCell ref="AB5:AE5"/>
    <mergeCell ref="E23:L23"/>
    <mergeCell ref="E15:AD15"/>
    <mergeCell ref="E19:AD19"/>
    <mergeCell ref="P35:U35"/>
    <mergeCell ref="V35:AD35"/>
    <mergeCell ref="B37:K37"/>
    <mergeCell ref="L37:N37"/>
    <mergeCell ref="P37:U37"/>
    <mergeCell ref="V37:AD38"/>
    <mergeCell ref="AH37:AH38"/>
    <mergeCell ref="B38:K38"/>
    <mergeCell ref="L38:N38"/>
    <mergeCell ref="P38:U38"/>
    <mergeCell ref="B40:G40"/>
    <mergeCell ref="L40:N40"/>
  </mergeCells>
  <dataValidations disablePrompts="1" count="2">
    <dataValidation type="list" allowBlank="1" showInputMessage="1" showErrorMessage="1" sqref="J25 I24 I12 I20 Q23:R23 R12 Q10:Q12 I10 Q3:Q8" xr:uid="{4929C5C4-369D-403F-8AC1-CE3871B143D8}">
      <formula1>Blatttyp</formula1>
    </dataValidation>
    <dataValidation type="list" allowBlank="1" showInputMessage="1" showErrorMessage="1" sqref="AJ37:AJ40" xr:uid="{D97EF526-DD0A-46C6-BD7C-95F9D0F7A0B5}">
      <formula1>#REF!</formula1>
    </dataValidation>
  </dataValidations>
  <hyperlinks>
    <hyperlink ref="F11" location="EH!A1" display="Rotkreuzkurs (Erste Hilfe)" xr:uid="{0627EAC8-EBA5-42B4-9C69-440B6DBB4CF8}"/>
    <hyperlink ref="E15:K15" location="EGAE!A1" display="Einsatkräfte Grundausbildung Einsatz" xr:uid="{0B7ED577-AEB2-432C-9B30-2971B212C390}"/>
    <hyperlink ref="O23:T23" location="SozBt!A1" display="Fachmodul Soziale Betreuung" xr:uid="{9DD3820F-B512-44EE-898D-27EC2BDE417E}"/>
    <hyperlink ref="Z23:AD23" location="Verpfl!A1" display="Fachmodul Verpflegung" xr:uid="{8E03DEF9-B289-44A8-9D95-DD5BEA56B2F2}"/>
    <hyperlink ref="F9" location="RKE!A1" display="Rotkreuz Einführungsseminar" xr:uid="{5ADDAD97-3046-49A2-B698-EF834AB2904C}"/>
    <hyperlink ref="AB5:AD5" location="Seminare!A1" display="zurück zu Seminare" xr:uid="{BEE2A362-FD11-4F7C-B33A-B6F4243DFEF9}"/>
  </hyperlink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F29BD-7C64-49C2-B255-EE0D70B2430A}">
  <sheetPr>
    <tabColor rgb="FFFF00FF"/>
  </sheetPr>
  <dimension ref="A1:AZ48"/>
  <sheetViews>
    <sheetView showGridLines="0" zoomScaleNormal="100" zoomScaleSheetLayoutView="180" zoomScalePageLayoutView="90" workbookViewId="0">
      <pane ySplit="6" topLeftCell="A7" activePane="bottomLeft" state="frozen"/>
      <selection activeCell="E13" sqref="E13:AD13"/>
      <selection pane="bottomLeft" activeCell="V32" sqref="V32"/>
    </sheetView>
  </sheetViews>
  <sheetFormatPr baseColWidth="10" defaultColWidth="5.6328125" defaultRowHeight="10" x14ac:dyDescent="0.25"/>
  <cols>
    <col min="1" max="1" width="1.6328125" style="3" customWidth="1"/>
    <col min="2" max="5" width="1.6328125" style="82" customWidth="1"/>
    <col min="6" max="12" width="5.6328125" style="82" customWidth="1"/>
    <col min="13" max="13" width="2.6328125" style="82" customWidth="1"/>
    <col min="14" max="16" width="1.6328125" style="82" customWidth="1"/>
    <col min="17" max="23" width="5.6328125" style="82" customWidth="1"/>
    <col min="24" max="24" width="2.6328125" style="82" customWidth="1"/>
    <col min="25" max="25" width="1.6328125" style="82" customWidth="1"/>
    <col min="26" max="32" width="5.6328125" style="82" customWidth="1"/>
    <col min="33" max="33" width="1.6328125" style="82" customWidth="1"/>
    <col min="34" max="34" width="1.6328125" style="3" customWidth="1"/>
    <col min="35" max="36" width="10.1796875" style="3" customWidth="1"/>
    <col min="37" max="37" width="7.54296875" style="19" customWidth="1"/>
    <col min="38" max="38" width="7.54296875" style="3" customWidth="1"/>
    <col min="39" max="16384" width="5.6328125" style="3"/>
  </cols>
  <sheetData>
    <row r="1" spans="1:52" ht="15.5" customHeight="1" x14ac:dyDescent="0.25">
      <c r="A1" s="11" t="str">
        <f>Parameter!C5</f>
        <v>DRK e.V.</v>
      </c>
      <c r="B1" s="77"/>
      <c r="C1" s="77"/>
      <c r="D1" s="77"/>
      <c r="E1" s="77"/>
      <c r="F1" s="77"/>
      <c r="G1" s="77"/>
      <c r="H1" s="77"/>
      <c r="I1" s="77"/>
      <c r="J1" s="77"/>
      <c r="K1" s="77"/>
      <c r="L1" s="77"/>
      <c r="M1" s="77"/>
      <c r="N1" s="77"/>
      <c r="O1" s="77"/>
      <c r="P1" s="77"/>
      <c r="Q1" s="77"/>
      <c r="R1" s="77"/>
      <c r="S1" s="77"/>
      <c r="T1" s="77"/>
      <c r="U1" s="77"/>
      <c r="V1" s="77"/>
      <c r="W1" s="78"/>
      <c r="X1" s="453"/>
      <c r="Y1" s="453"/>
      <c r="Z1" s="78"/>
      <c r="AA1" s="77"/>
      <c r="AB1" s="77"/>
      <c r="AC1" s="77"/>
      <c r="AD1" s="77"/>
      <c r="AE1" s="79"/>
      <c r="AF1" s="79"/>
      <c r="AG1" s="79"/>
      <c r="AH1" s="351"/>
      <c r="AI1" s="365" t="s">
        <v>245</v>
      </c>
      <c r="AJ1" s="365"/>
      <c r="AK1" s="371"/>
      <c r="AL1" s="365"/>
    </row>
    <row r="2" spans="1:52" ht="15.5" x14ac:dyDescent="0.25">
      <c r="A2" s="14" t="s">
        <v>480</v>
      </c>
      <c r="B2" s="80"/>
      <c r="C2" s="80"/>
      <c r="D2" s="80"/>
      <c r="E2" s="80"/>
      <c r="F2" s="288"/>
      <c r="G2" s="288"/>
      <c r="H2" s="291"/>
      <c r="I2" s="289"/>
      <c r="K2" s="291"/>
      <c r="L2" s="77"/>
      <c r="M2" s="77"/>
      <c r="N2" s="77"/>
      <c r="O2" s="77"/>
      <c r="P2" s="77"/>
      <c r="Q2" s="77"/>
      <c r="R2" s="288" t="str">
        <f>Parameter!F7</f>
        <v>Version: 10, Revision = 1</v>
      </c>
      <c r="S2" s="288"/>
      <c r="T2" s="77"/>
      <c r="U2" s="77"/>
      <c r="V2" s="77"/>
      <c r="W2" s="77"/>
      <c r="X2" s="77"/>
      <c r="Y2" s="77"/>
      <c r="Z2" s="86"/>
      <c r="AA2" s="831"/>
      <c r="AB2" s="831"/>
      <c r="AC2" s="78"/>
      <c r="AD2" s="78"/>
      <c r="AE2" s="77"/>
      <c r="AF2" s="81"/>
      <c r="AG2" s="77"/>
      <c r="AH2" s="318"/>
      <c r="AI2" s="367" t="s">
        <v>246</v>
      </c>
      <c r="AJ2" s="333"/>
      <c r="AK2" s="372" t="s">
        <v>484</v>
      </c>
      <c r="AL2" s="333"/>
    </row>
    <row r="3" spans="1:52" ht="15.5" x14ac:dyDescent="0.25">
      <c r="A3" s="16" t="str">
        <f>VLOOKUP($Q$3,Seminarliste,2)</f>
        <v>Sonstige Seminare im Fachbereich / Fachdienst</v>
      </c>
      <c r="B3" s="83"/>
      <c r="C3" s="83"/>
      <c r="D3" s="83"/>
      <c r="E3" s="83"/>
      <c r="H3" s="3"/>
      <c r="I3" s="77"/>
      <c r="J3" s="3"/>
      <c r="K3" s="81"/>
      <c r="L3" s="77"/>
      <c r="M3" s="77"/>
      <c r="N3" s="77"/>
      <c r="O3" s="77"/>
      <c r="P3" s="77"/>
      <c r="Q3" s="84" t="s">
        <v>305</v>
      </c>
      <c r="R3" s="77"/>
      <c r="S3" s="81" t="str">
        <f>CONCATENATE("Zuständig: ",VLOOKUP($Q$3,Seminarliste,3))</f>
        <v>Zuständig: Bereitschaften</v>
      </c>
      <c r="T3" s="77"/>
      <c r="U3" s="77"/>
      <c r="V3" s="77"/>
      <c r="W3" s="77"/>
      <c r="X3" s="77"/>
      <c r="Y3" s="77"/>
      <c r="Z3" s="77"/>
      <c r="AA3" s="77"/>
      <c r="AB3" s="78"/>
      <c r="AC3" s="78"/>
      <c r="AD3" s="78"/>
      <c r="AE3" s="81"/>
      <c r="AF3" s="81"/>
      <c r="AG3" s="77"/>
      <c r="AH3" s="318"/>
      <c r="AI3" s="326" t="s">
        <v>79</v>
      </c>
      <c r="AJ3" s="369" t="s">
        <v>247</v>
      </c>
      <c r="AK3" s="372" t="s">
        <v>285</v>
      </c>
      <c r="AL3" s="333"/>
    </row>
    <row r="4" spans="1:52" ht="13" x14ac:dyDescent="0.25">
      <c r="A4" s="12"/>
      <c r="B4" s="81" t="str">
        <f>CONCATENATE("Fachbereich: ",VLOOKUP($Q$3,Seminarliste,4))</f>
        <v>Fachbereich: Qualifizierung Leitungs- und Führungskräfte</v>
      </c>
      <c r="C4" s="81"/>
      <c r="D4" s="81"/>
      <c r="E4" s="81"/>
      <c r="H4" s="85"/>
      <c r="I4" s="3"/>
      <c r="J4" s="3"/>
      <c r="K4" s="3"/>
      <c r="L4" s="77"/>
      <c r="M4" s="77"/>
      <c r="N4" s="77"/>
      <c r="O4" s="77"/>
      <c r="P4" s="77"/>
      <c r="Q4" s="77"/>
      <c r="R4" s="86" t="s">
        <v>438</v>
      </c>
      <c r="S4" s="831">
        <f>VLOOKUP($Q$3,Seminarliste,8)</f>
        <v>46095</v>
      </c>
      <c r="T4" s="831"/>
      <c r="U4" s="77"/>
      <c r="V4" s="77"/>
      <c r="W4" s="87" t="str">
        <f>CONCATENATE("Ausführung: ",VLOOKUP($Q$3,Seminarliste,9))</f>
        <v>Ausführung: Bundesverband</v>
      </c>
      <c r="X4" s="87"/>
      <c r="Y4" s="87"/>
      <c r="Z4" s="77"/>
      <c r="AA4" s="77"/>
      <c r="AB4" s="78"/>
      <c r="AC4" s="78"/>
      <c r="AD4" s="78"/>
      <c r="AE4" s="81"/>
      <c r="AF4" s="81"/>
      <c r="AG4" s="77"/>
      <c r="AH4" s="318"/>
      <c r="AI4" s="321"/>
      <c r="AJ4" s="321"/>
      <c r="AK4" s="372" t="s">
        <v>285</v>
      </c>
      <c r="AL4" s="333"/>
    </row>
    <row r="5" spans="1:52" ht="13" x14ac:dyDescent="0.25">
      <c r="A5" s="12"/>
      <c r="B5" s="81" t="str">
        <f>VLOOKUP($Q$3,Seminarliste,5)</f>
        <v>Basis Verbindliche Regelungen vom 11okt20; unten stehende Angaben sind zu nutzen, wenn für das gewünschte Seminar kein Eintrag besteht</v>
      </c>
      <c r="C5" s="81"/>
      <c r="D5" s="81"/>
      <c r="E5" s="81"/>
      <c r="H5" s="77"/>
      <c r="I5" s="77"/>
      <c r="J5" s="81"/>
      <c r="K5" s="3"/>
      <c r="L5" s="77"/>
      <c r="M5" s="77"/>
      <c r="N5" s="77"/>
      <c r="O5" s="77"/>
      <c r="P5" s="77"/>
      <c r="Q5" s="77"/>
      <c r="R5" s="77"/>
      <c r="S5" s="77"/>
      <c r="T5" s="77"/>
      <c r="U5" s="77"/>
      <c r="V5" s="77"/>
      <c r="W5" s="87"/>
      <c r="X5" s="87"/>
      <c r="Y5" s="87"/>
      <c r="Z5" s="77"/>
      <c r="AA5" s="77"/>
      <c r="AB5" s="78"/>
      <c r="AC5" s="78"/>
      <c r="AD5" s="898" t="s">
        <v>548</v>
      </c>
      <c r="AE5" s="898"/>
      <c r="AF5" s="898"/>
      <c r="AG5" s="898"/>
      <c r="AH5" s="318"/>
      <c r="AI5" s="321"/>
      <c r="AJ5" s="321"/>
      <c r="AK5" s="372" t="s">
        <v>285</v>
      </c>
      <c r="AL5" s="333"/>
    </row>
    <row r="6" spans="1:52" s="233" customFormat="1" ht="5.5" x14ac:dyDescent="0.25">
      <c r="A6" s="750"/>
      <c r="B6" s="313"/>
      <c r="C6" s="313"/>
      <c r="D6" s="313"/>
      <c r="E6" s="313"/>
      <c r="F6" s="313"/>
      <c r="G6" s="313"/>
      <c r="H6" s="313"/>
      <c r="I6" s="313"/>
      <c r="J6" s="313"/>
      <c r="K6" s="313"/>
      <c r="L6" s="313"/>
      <c r="M6" s="313"/>
      <c r="N6" s="313"/>
      <c r="O6" s="313"/>
      <c r="P6" s="313"/>
      <c r="Q6" s="313"/>
      <c r="R6" s="313"/>
      <c r="S6" s="313"/>
      <c r="T6" s="313"/>
      <c r="U6" s="313"/>
      <c r="V6" s="313"/>
      <c r="W6" s="313"/>
      <c r="X6" s="313"/>
      <c r="Y6" s="313"/>
      <c r="Z6" s="313"/>
      <c r="AA6" s="312"/>
      <c r="AB6" s="312"/>
      <c r="AC6" s="312"/>
      <c r="AD6" s="312"/>
      <c r="AE6" s="312"/>
      <c r="AF6" s="313"/>
      <c r="AH6" s="751"/>
      <c r="AI6" s="751"/>
      <c r="AJ6" s="379"/>
      <c r="AK6" s="379" t="s">
        <v>584</v>
      </c>
    </row>
    <row r="7" spans="1:52" ht="13" x14ac:dyDescent="0.25">
      <c r="A7" s="301" t="s">
        <v>731</v>
      </c>
      <c r="B7" s="290"/>
      <c r="C7" s="290"/>
      <c r="D7" s="290"/>
      <c r="E7" s="290"/>
      <c r="F7" s="291"/>
      <c r="G7" s="291"/>
      <c r="H7" s="288"/>
      <c r="I7" s="288"/>
      <c r="J7" s="290"/>
      <c r="K7" s="292"/>
      <c r="L7" s="77"/>
      <c r="M7" s="77"/>
      <c r="N7" s="77"/>
      <c r="O7" s="77"/>
      <c r="P7" s="77"/>
      <c r="Q7" s="77"/>
      <c r="R7" s="77"/>
      <c r="S7" s="77"/>
      <c r="T7" s="77"/>
      <c r="U7" s="77"/>
      <c r="V7" s="77"/>
      <c r="W7" s="77"/>
      <c r="X7" s="77"/>
      <c r="Y7" s="77"/>
      <c r="Z7" s="77"/>
      <c r="AA7" s="77"/>
      <c r="AB7" s="78"/>
      <c r="AC7" s="78"/>
      <c r="AD7" s="78"/>
      <c r="AE7" s="81"/>
      <c r="AF7" s="81"/>
      <c r="AG7" s="77"/>
      <c r="AH7" s="318"/>
      <c r="AI7" s="321"/>
      <c r="AJ7" s="321"/>
      <c r="AK7" s="372" t="s">
        <v>285</v>
      </c>
      <c r="AL7" s="333"/>
    </row>
    <row r="8" spans="1:52" s="233" customFormat="1" ht="5.5" x14ac:dyDescent="0.25">
      <c r="A8" s="458"/>
      <c r="B8" s="313"/>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422"/>
      <c r="AC8" s="422"/>
      <c r="AD8" s="422"/>
      <c r="AE8" s="312"/>
      <c r="AF8" s="312"/>
      <c r="AG8" s="313"/>
      <c r="AH8" s="323"/>
      <c r="AI8" s="423"/>
      <c r="AJ8" s="423"/>
      <c r="AK8" s="379" t="s">
        <v>285</v>
      </c>
      <c r="AL8" s="323"/>
    </row>
    <row r="9" spans="1:52" s="282" customFormat="1" ht="13" x14ac:dyDescent="0.25">
      <c r="A9" s="431"/>
      <c r="B9" s="448"/>
      <c r="C9" s="448"/>
      <c r="D9" s="448"/>
      <c r="E9" s="448"/>
      <c r="F9" s="782" t="s">
        <v>718</v>
      </c>
      <c r="G9" s="782"/>
      <c r="H9" s="782"/>
      <c r="I9" s="782"/>
      <c r="J9" s="782"/>
      <c r="K9" s="782"/>
      <c r="L9" s="782"/>
      <c r="M9" s="782"/>
      <c r="N9" s="782"/>
      <c r="O9" s="782"/>
      <c r="P9" s="782"/>
      <c r="Q9" s="461"/>
      <c r="R9" s="461"/>
      <c r="S9" s="461"/>
      <c r="T9" s="461"/>
      <c r="U9" s="461"/>
      <c r="V9" s="461"/>
      <c r="W9" s="461"/>
      <c r="X9" s="313"/>
      <c r="Y9" s="313"/>
      <c r="Z9" s="313"/>
      <c r="AA9" s="313"/>
      <c r="AB9" s="422"/>
      <c r="AC9" s="422"/>
      <c r="AD9" s="422"/>
      <c r="AE9" s="312"/>
      <c r="AF9" s="312"/>
      <c r="AG9" s="429"/>
      <c r="AH9" s="323"/>
      <c r="AI9" s="423"/>
      <c r="AJ9" s="423"/>
      <c r="AK9" s="379" t="s">
        <v>285</v>
      </c>
      <c r="AL9" s="323"/>
      <c r="AR9" s="391"/>
      <c r="AS9" s="391"/>
      <c r="AT9" s="391"/>
      <c r="AU9" s="391"/>
      <c r="AV9" s="391"/>
      <c r="AW9" s="391"/>
      <c r="AX9" s="391"/>
      <c r="AY9" s="391"/>
      <c r="AZ9" s="391"/>
    </row>
    <row r="10" spans="1:52" s="282" customFormat="1" ht="6" thickBot="1" x14ac:dyDescent="0.3">
      <c r="A10" s="432"/>
      <c r="B10" s="448"/>
      <c r="C10" s="448"/>
      <c r="D10" s="448"/>
      <c r="E10" s="448"/>
      <c r="F10" s="789"/>
      <c r="G10" s="789"/>
      <c r="H10" s="789"/>
      <c r="I10" s="789"/>
      <c r="J10" s="789"/>
      <c r="K10" s="789"/>
      <c r="L10" s="789"/>
      <c r="M10" s="429"/>
      <c r="N10" s="786"/>
      <c r="O10" s="786"/>
      <c r="P10" s="786"/>
      <c r="Q10" s="790"/>
      <c r="R10" s="790"/>
      <c r="S10" s="790"/>
      <c r="T10" s="790"/>
      <c r="U10" s="790"/>
      <c r="V10" s="790"/>
      <c r="W10" s="790"/>
      <c r="X10" s="313"/>
      <c r="Y10" s="313"/>
      <c r="Z10" s="313"/>
      <c r="AA10" s="313"/>
      <c r="AB10" s="312"/>
      <c r="AC10" s="312"/>
      <c r="AD10" s="312"/>
      <c r="AE10" s="312"/>
      <c r="AF10" s="312"/>
      <c r="AG10" s="429"/>
      <c r="AH10" s="323"/>
      <c r="AI10" s="423"/>
      <c r="AJ10" s="423"/>
      <c r="AK10" s="379" t="s">
        <v>285</v>
      </c>
      <c r="AL10" s="323"/>
      <c r="AR10" s="791"/>
      <c r="AS10" s="791"/>
      <c r="AT10" s="791"/>
      <c r="AU10" s="791"/>
      <c r="AV10" s="791"/>
      <c r="AW10" s="791"/>
      <c r="AX10" s="791"/>
      <c r="AY10" s="791"/>
      <c r="AZ10" s="791"/>
    </row>
    <row r="11" spans="1:52" s="282" customFormat="1" ht="14" thickTop="1" thickBot="1" x14ac:dyDescent="0.3">
      <c r="A11" s="432"/>
      <c r="B11" s="783"/>
      <c r="C11" s="783"/>
      <c r="D11" s="783"/>
      <c r="E11" s="783"/>
      <c r="F11" s="902" t="s">
        <v>720</v>
      </c>
      <c r="G11" s="903"/>
      <c r="H11" s="903"/>
      <c r="I11" s="903"/>
      <c r="J11" s="903"/>
      <c r="K11" s="903"/>
      <c r="L11" s="903"/>
      <c r="M11" s="903"/>
      <c r="N11" s="903"/>
      <c r="O11" s="903"/>
      <c r="P11" s="903"/>
      <c r="Q11" s="903"/>
      <c r="R11" s="903"/>
      <c r="S11" s="903"/>
      <c r="T11" s="903"/>
      <c r="U11" s="903"/>
      <c r="V11" s="903"/>
      <c r="W11" s="904"/>
      <c r="X11" s="77"/>
      <c r="Y11" s="77"/>
      <c r="Z11" s="77"/>
      <c r="AA11" s="77"/>
      <c r="AB11" s="81"/>
      <c r="AC11" s="81"/>
      <c r="AD11" s="81"/>
      <c r="AE11" s="81"/>
      <c r="AF11" s="81"/>
      <c r="AG11" s="429"/>
      <c r="AH11" s="323"/>
      <c r="AI11" s="423"/>
      <c r="AJ11" s="423"/>
      <c r="AK11" s="379" t="s">
        <v>285</v>
      </c>
      <c r="AL11" s="323"/>
      <c r="AR11" s="391"/>
      <c r="AS11" s="391"/>
      <c r="AT11" s="391"/>
      <c r="AU11" s="391"/>
      <c r="AV11" s="391"/>
      <c r="AW11" s="391"/>
      <c r="AX11" s="391"/>
      <c r="AY11" s="391"/>
      <c r="AZ11" s="391"/>
    </row>
    <row r="12" spans="1:52" s="282" customFormat="1" ht="6.5" thickTop="1" thickBot="1" x14ac:dyDescent="0.3">
      <c r="A12" s="432"/>
      <c r="B12" s="448"/>
      <c r="C12" s="448"/>
      <c r="D12" s="448"/>
      <c r="E12" s="448"/>
      <c r="F12" s="789"/>
      <c r="G12" s="789"/>
      <c r="H12" s="789"/>
      <c r="I12" s="789"/>
      <c r="J12" s="789"/>
      <c r="K12" s="789"/>
      <c r="L12" s="789"/>
      <c r="M12" s="429"/>
      <c r="N12" s="786"/>
      <c r="O12" s="786"/>
      <c r="P12" s="786"/>
      <c r="Q12" s="790"/>
      <c r="R12" s="790"/>
      <c r="S12" s="790"/>
      <c r="T12" s="790"/>
      <c r="U12" s="790"/>
      <c r="V12" s="790"/>
      <c r="W12" s="790"/>
      <c r="X12" s="313"/>
      <c r="Y12" s="313"/>
      <c r="Z12" s="313"/>
      <c r="AA12" s="313"/>
      <c r="AB12" s="312"/>
      <c r="AC12" s="312"/>
      <c r="AD12" s="312"/>
      <c r="AE12" s="312"/>
      <c r="AF12" s="312"/>
      <c r="AG12" s="429"/>
      <c r="AH12" s="323"/>
      <c r="AI12" s="423"/>
      <c r="AJ12" s="423"/>
      <c r="AK12" s="379" t="s">
        <v>285</v>
      </c>
      <c r="AL12" s="323"/>
      <c r="AR12" s="791"/>
      <c r="AS12" s="791"/>
      <c r="AT12" s="791"/>
      <c r="AU12" s="791"/>
      <c r="AV12" s="791"/>
      <c r="AW12" s="791"/>
      <c r="AX12" s="791"/>
      <c r="AY12" s="791"/>
      <c r="AZ12" s="791"/>
    </row>
    <row r="13" spans="1:52" s="282" customFormat="1" ht="14" thickTop="1" thickBot="1" x14ac:dyDescent="0.3">
      <c r="A13" s="432"/>
      <c r="B13" s="783"/>
      <c r="C13" s="783"/>
      <c r="D13" s="783"/>
      <c r="E13" s="783"/>
      <c r="F13" s="902" t="s">
        <v>719</v>
      </c>
      <c r="G13" s="903"/>
      <c r="H13" s="903"/>
      <c r="I13" s="903"/>
      <c r="J13" s="903"/>
      <c r="K13" s="903"/>
      <c r="L13" s="903"/>
      <c r="M13" s="903"/>
      <c r="N13" s="903"/>
      <c r="O13" s="903"/>
      <c r="P13" s="903"/>
      <c r="Q13" s="903"/>
      <c r="R13" s="903"/>
      <c r="S13" s="903"/>
      <c r="T13" s="903"/>
      <c r="U13" s="903"/>
      <c r="V13" s="903"/>
      <c r="W13" s="904"/>
      <c r="X13" s="77"/>
      <c r="Y13" s="77"/>
      <c r="Z13" s="77"/>
      <c r="AA13" s="77"/>
      <c r="AB13" s="81"/>
      <c r="AC13" s="81"/>
      <c r="AD13" s="81"/>
      <c r="AE13" s="81"/>
      <c r="AF13" s="81"/>
      <c r="AG13" s="429"/>
      <c r="AH13" s="323"/>
      <c r="AI13" s="423"/>
      <c r="AJ13" s="423"/>
      <c r="AK13" s="379" t="s">
        <v>285</v>
      </c>
      <c r="AL13" s="323"/>
      <c r="AR13" s="391"/>
      <c r="AS13" s="391"/>
      <c r="AT13" s="391"/>
      <c r="AU13" s="391"/>
      <c r="AV13" s="391"/>
      <c r="AW13" s="391"/>
      <c r="AX13" s="391"/>
      <c r="AY13" s="391"/>
      <c r="AZ13" s="391"/>
    </row>
    <row r="14" spans="1:52" s="282" customFormat="1" ht="6.5" thickTop="1" thickBot="1" x14ac:dyDescent="0.3">
      <c r="A14" s="432"/>
      <c r="B14" s="448"/>
      <c r="C14" s="448"/>
      <c r="D14" s="448"/>
      <c r="E14" s="448"/>
      <c r="F14" s="789"/>
      <c r="G14" s="789"/>
      <c r="H14" s="789"/>
      <c r="I14" s="789"/>
      <c r="J14" s="789"/>
      <c r="K14" s="789"/>
      <c r="L14" s="789"/>
      <c r="M14" s="429"/>
      <c r="N14" s="786"/>
      <c r="O14" s="786"/>
      <c r="P14" s="786"/>
      <c r="Q14" s="790"/>
      <c r="R14" s="790"/>
      <c r="S14" s="790"/>
      <c r="T14" s="790"/>
      <c r="U14" s="790"/>
      <c r="V14" s="790"/>
      <c r="W14" s="790"/>
      <c r="X14" s="313"/>
      <c r="Y14" s="313"/>
      <c r="Z14" s="313"/>
      <c r="AA14" s="313"/>
      <c r="AB14" s="312"/>
      <c r="AC14" s="312"/>
      <c r="AD14" s="312"/>
      <c r="AE14" s="312"/>
      <c r="AF14" s="312"/>
      <c r="AG14" s="429"/>
      <c r="AH14" s="323"/>
      <c r="AI14" s="423"/>
      <c r="AJ14" s="423"/>
      <c r="AK14" s="379" t="s">
        <v>285</v>
      </c>
      <c r="AL14" s="323"/>
      <c r="AR14" s="791"/>
      <c r="AS14" s="791"/>
      <c r="AT14" s="791"/>
      <c r="AU14" s="791"/>
      <c r="AV14" s="791"/>
      <c r="AW14" s="791"/>
      <c r="AX14" s="791"/>
      <c r="AY14" s="791"/>
      <c r="AZ14" s="791"/>
    </row>
    <row r="15" spans="1:52" s="282" customFormat="1" ht="14" thickTop="1" thickBot="1" x14ac:dyDescent="0.3">
      <c r="A15" s="432"/>
      <c r="B15" s="783"/>
      <c r="C15" s="783"/>
      <c r="D15" s="783"/>
      <c r="E15" s="783"/>
      <c r="F15" s="785"/>
      <c r="G15" s="785"/>
      <c r="H15" s="785"/>
      <c r="I15" s="785"/>
      <c r="J15" s="785"/>
      <c r="K15" s="785"/>
      <c r="L15" s="785"/>
      <c r="M15" s="90"/>
      <c r="N15" s="415"/>
      <c r="O15" s="415"/>
      <c r="P15" s="415"/>
      <c r="Q15" s="902" t="s">
        <v>722</v>
      </c>
      <c r="R15" s="903"/>
      <c r="S15" s="903"/>
      <c r="T15" s="903"/>
      <c r="U15" s="903"/>
      <c r="V15" s="903"/>
      <c r="W15" s="904"/>
      <c r="X15" s="77"/>
      <c r="Y15" s="77"/>
      <c r="Z15" s="77"/>
      <c r="AA15" s="77"/>
      <c r="AB15" s="81"/>
      <c r="AC15" s="81"/>
      <c r="AD15" s="81"/>
      <c r="AE15" s="81"/>
      <c r="AF15" s="81"/>
      <c r="AG15" s="429"/>
      <c r="AH15" s="323"/>
      <c r="AI15" s="423"/>
      <c r="AJ15" s="423"/>
      <c r="AK15" s="379" t="s">
        <v>285</v>
      </c>
      <c r="AL15" s="323"/>
      <c r="AR15" s="391"/>
      <c r="AS15" s="391"/>
      <c r="AT15" s="391"/>
      <c r="AU15" s="391"/>
      <c r="AV15" s="391"/>
      <c r="AW15" s="391"/>
      <c r="AX15" s="391"/>
      <c r="AY15" s="391"/>
      <c r="AZ15" s="391"/>
    </row>
    <row r="16" spans="1:52" s="282" customFormat="1" ht="5.5" customHeight="1" thickTop="1" x14ac:dyDescent="0.3">
      <c r="A16" s="429"/>
      <c r="B16" s="448"/>
      <c r="C16" s="488"/>
      <c r="D16" s="488"/>
      <c r="E16" s="488"/>
      <c r="F16" s="489"/>
      <c r="G16" s="489"/>
      <c r="H16" s="489"/>
      <c r="I16" s="489"/>
      <c r="J16" s="489"/>
      <c r="K16" s="489"/>
      <c r="L16" s="489"/>
      <c r="M16" s="429"/>
      <c r="N16" s="786"/>
      <c r="O16" s="786"/>
      <c r="P16" s="786"/>
      <c r="Q16" s="461"/>
      <c r="R16" s="461"/>
      <c r="S16" s="461"/>
      <c r="T16" s="461"/>
      <c r="U16" s="461"/>
      <c r="V16" s="461"/>
      <c r="W16" s="461"/>
      <c r="X16" s="313"/>
      <c r="Y16" s="313"/>
      <c r="Z16" s="461"/>
      <c r="AA16" s="461"/>
      <c r="AB16" s="461"/>
      <c r="AC16" s="461"/>
      <c r="AD16" s="461"/>
      <c r="AE16" s="461"/>
      <c r="AF16" s="461"/>
      <c r="AG16" s="429"/>
      <c r="AH16" s="323"/>
      <c r="AI16" s="423"/>
      <c r="AJ16" s="423"/>
      <c r="AK16" s="379" t="s">
        <v>285</v>
      </c>
      <c r="AL16" s="323"/>
    </row>
    <row r="17" spans="1:52" s="282" customFormat="1" ht="13" x14ac:dyDescent="0.25">
      <c r="A17" s="432"/>
      <c r="B17" s="783"/>
      <c r="C17" s="800"/>
      <c r="D17" s="801"/>
      <c r="E17" s="796" t="s">
        <v>505</v>
      </c>
      <c r="F17" s="797"/>
      <c r="G17" s="797"/>
      <c r="H17" s="797"/>
      <c r="I17" s="797"/>
      <c r="J17" s="797"/>
      <c r="K17" s="797"/>
      <c r="L17" s="797"/>
      <c r="M17" s="784"/>
      <c r="N17" s="445"/>
      <c r="O17" s="802"/>
      <c r="P17" s="446" t="s">
        <v>501</v>
      </c>
      <c r="Q17" s="798"/>
      <c r="R17" s="798"/>
      <c r="S17" s="798"/>
      <c r="T17" s="798"/>
      <c r="U17" s="798"/>
      <c r="V17" s="798"/>
      <c r="W17" s="798"/>
      <c r="X17" s="77"/>
      <c r="Y17" s="77"/>
      <c r="Z17" s="77"/>
      <c r="AA17" s="77"/>
      <c r="AB17" s="81"/>
      <c r="AC17" s="81"/>
      <c r="AD17" s="81"/>
      <c r="AE17" s="81"/>
      <c r="AF17" s="81"/>
      <c r="AG17" s="429"/>
      <c r="AH17" s="323"/>
      <c r="AI17" s="423"/>
      <c r="AJ17" s="423"/>
      <c r="AK17" s="379" t="s">
        <v>285</v>
      </c>
      <c r="AL17" s="323"/>
      <c r="AR17" s="391"/>
      <c r="AS17" s="391"/>
      <c r="AT17" s="391"/>
      <c r="AU17" s="391"/>
      <c r="AV17" s="391"/>
      <c r="AW17" s="391"/>
      <c r="AX17" s="391"/>
      <c r="AY17" s="391"/>
      <c r="AZ17" s="391"/>
    </row>
    <row r="18" spans="1:52" s="282" customFormat="1" ht="13" x14ac:dyDescent="0.25">
      <c r="A18" s="432"/>
      <c r="B18" s="783"/>
      <c r="C18" s="783"/>
      <c r="D18" s="783"/>
      <c r="E18" s="465"/>
      <c r="F18" s="792"/>
      <c r="G18" s="785"/>
      <c r="H18" s="785"/>
      <c r="I18" s="785"/>
      <c r="J18" s="785"/>
      <c r="K18" s="785"/>
      <c r="L18" s="785"/>
      <c r="M18" s="90"/>
      <c r="N18" s="803"/>
      <c r="O18" s="794"/>
      <c r="Q18" s="787"/>
      <c r="R18" s="787"/>
      <c r="S18" s="787"/>
      <c r="T18" s="787"/>
      <c r="U18" s="787"/>
      <c r="V18" s="787"/>
      <c r="W18" s="787"/>
      <c r="X18" s="77"/>
      <c r="Y18" s="77"/>
      <c r="Z18" s="77"/>
      <c r="AA18" s="77"/>
      <c r="AB18" s="81"/>
      <c r="AC18" s="81"/>
      <c r="AD18" s="81"/>
      <c r="AE18" s="81"/>
      <c r="AF18" s="81"/>
      <c r="AG18" s="429"/>
      <c r="AH18" s="323"/>
      <c r="AI18" s="423"/>
      <c r="AJ18" s="423"/>
      <c r="AK18" s="379" t="s">
        <v>285</v>
      </c>
      <c r="AL18" s="323"/>
      <c r="AR18" s="391"/>
      <c r="AS18" s="391"/>
      <c r="AT18" s="391"/>
      <c r="AU18" s="391"/>
      <c r="AV18" s="391"/>
      <c r="AW18" s="391"/>
      <c r="AX18" s="391"/>
      <c r="AY18" s="391"/>
      <c r="AZ18" s="391"/>
    </row>
    <row r="19" spans="1:52" s="282" customFormat="1" ht="6" thickBot="1" x14ac:dyDescent="0.3">
      <c r="A19" s="432"/>
      <c r="B19" s="448"/>
      <c r="C19" s="448"/>
      <c r="D19" s="448"/>
      <c r="E19" s="429"/>
      <c r="F19" s="789"/>
      <c r="G19" s="789"/>
      <c r="H19" s="789"/>
      <c r="I19" s="789"/>
      <c r="J19" s="789"/>
      <c r="K19" s="789"/>
      <c r="L19" s="789"/>
      <c r="M19" s="429"/>
      <c r="N19" s="786"/>
      <c r="O19" s="786"/>
      <c r="P19" s="313"/>
      <c r="Q19" s="790"/>
      <c r="R19" s="790"/>
      <c r="S19" s="790"/>
      <c r="T19" s="790"/>
      <c r="U19" s="790"/>
      <c r="V19" s="790"/>
      <c r="W19" s="790"/>
      <c r="X19" s="313"/>
      <c r="Y19" s="313"/>
      <c r="Z19" s="313"/>
      <c r="AA19" s="313"/>
      <c r="AB19" s="312"/>
      <c r="AC19" s="312"/>
      <c r="AD19" s="312"/>
      <c r="AE19" s="312"/>
      <c r="AF19" s="312"/>
      <c r="AG19" s="429"/>
      <c r="AH19" s="323"/>
      <c r="AI19" s="423"/>
      <c r="AJ19" s="423"/>
      <c r="AK19" s="379" t="s">
        <v>285</v>
      </c>
      <c r="AL19" s="323"/>
      <c r="AR19" s="791"/>
      <c r="AS19" s="791"/>
      <c r="AT19" s="791"/>
      <c r="AU19" s="791"/>
      <c r="AV19" s="791"/>
      <c r="AW19" s="791"/>
      <c r="AX19" s="791"/>
      <c r="AY19" s="791"/>
      <c r="AZ19" s="791"/>
    </row>
    <row r="20" spans="1:52" s="814" customFormat="1" ht="14" thickTop="1" thickBot="1" x14ac:dyDescent="0.3">
      <c r="A20" s="815"/>
      <c r="B20" s="807"/>
      <c r="C20" s="807"/>
      <c r="D20" s="807"/>
      <c r="E20" s="902" t="s">
        <v>728</v>
      </c>
      <c r="F20" s="903"/>
      <c r="G20" s="903"/>
      <c r="H20" s="903"/>
      <c r="I20" s="903"/>
      <c r="J20" s="903"/>
      <c r="K20" s="903"/>
      <c r="L20" s="903"/>
      <c r="M20" s="903"/>
      <c r="N20" s="903"/>
      <c r="O20" s="903"/>
      <c r="P20" s="903"/>
      <c r="Q20" s="903"/>
      <c r="R20" s="903"/>
      <c r="S20" s="903"/>
      <c r="T20" s="903"/>
      <c r="U20" s="903"/>
      <c r="V20" s="903"/>
      <c r="W20" s="904"/>
      <c r="X20" s="269"/>
      <c r="Y20" s="269"/>
      <c r="Z20" s="269"/>
      <c r="AA20" s="269"/>
      <c r="AB20" s="808"/>
      <c r="AC20" s="808"/>
      <c r="AD20" s="808"/>
      <c r="AE20" s="808"/>
      <c r="AF20" s="808"/>
      <c r="AG20" s="810"/>
      <c r="AH20" s="813"/>
      <c r="AI20" s="321"/>
      <c r="AJ20" s="321"/>
      <c r="AK20" s="816" t="s">
        <v>285</v>
      </c>
      <c r="AL20" s="813"/>
      <c r="AR20" s="809"/>
      <c r="AS20" s="809"/>
      <c r="AT20" s="809"/>
      <c r="AU20" s="809"/>
      <c r="AV20" s="809"/>
      <c r="AW20" s="809"/>
      <c r="AX20" s="809"/>
      <c r="AY20" s="809"/>
      <c r="AZ20" s="809"/>
    </row>
    <row r="21" spans="1:52" s="282" customFormat="1" ht="6.5" thickTop="1" thickBot="1" x14ac:dyDescent="0.3">
      <c r="A21" s="432"/>
      <c r="B21" s="448"/>
      <c r="C21" s="448"/>
      <c r="D21" s="448"/>
      <c r="E21" s="429"/>
      <c r="F21" s="789"/>
      <c r="G21" s="789"/>
      <c r="H21" s="789"/>
      <c r="I21" s="789"/>
      <c r="J21" s="789"/>
      <c r="K21" s="789"/>
      <c r="L21" s="789"/>
      <c r="M21" s="429"/>
      <c r="N21" s="786"/>
      <c r="O21" s="786"/>
      <c r="P21" s="313"/>
      <c r="Q21" s="790"/>
      <c r="R21" s="790"/>
      <c r="S21" s="790"/>
      <c r="T21" s="790"/>
      <c r="U21" s="790"/>
      <c r="V21" s="790"/>
      <c r="W21" s="790"/>
      <c r="X21" s="313"/>
      <c r="Y21" s="313"/>
      <c r="Z21" s="313"/>
      <c r="AA21" s="313"/>
      <c r="AB21" s="312"/>
      <c r="AC21" s="312"/>
      <c r="AD21" s="312"/>
      <c r="AE21" s="312"/>
      <c r="AF21" s="312"/>
      <c r="AG21" s="429"/>
      <c r="AH21" s="323"/>
      <c r="AI21" s="423"/>
      <c r="AJ21" s="423"/>
      <c r="AK21" s="379" t="s">
        <v>285</v>
      </c>
      <c r="AL21" s="323"/>
      <c r="AR21" s="791"/>
      <c r="AS21" s="791"/>
      <c r="AT21" s="791"/>
      <c r="AU21" s="791"/>
      <c r="AV21" s="791"/>
      <c r="AW21" s="791"/>
      <c r="AX21" s="791"/>
      <c r="AY21" s="791"/>
      <c r="AZ21" s="791"/>
    </row>
    <row r="22" spans="1:52" s="814" customFormat="1" ht="14" thickTop="1" thickBot="1" x14ac:dyDescent="0.3">
      <c r="A22" s="815"/>
      <c r="B22" s="807"/>
      <c r="C22" s="807"/>
      <c r="D22" s="807"/>
      <c r="E22" s="902" t="s">
        <v>729</v>
      </c>
      <c r="F22" s="903"/>
      <c r="G22" s="903"/>
      <c r="H22" s="903"/>
      <c r="I22" s="903"/>
      <c r="J22" s="903"/>
      <c r="K22" s="903"/>
      <c r="L22" s="903"/>
      <c r="M22" s="903"/>
      <c r="N22" s="903"/>
      <c r="O22" s="903"/>
      <c r="P22" s="903"/>
      <c r="Q22" s="903"/>
      <c r="R22" s="903"/>
      <c r="S22" s="903"/>
      <c r="T22" s="903"/>
      <c r="U22" s="903"/>
      <c r="V22" s="903"/>
      <c r="W22" s="904"/>
      <c r="X22" s="269"/>
      <c r="Y22" s="269"/>
      <c r="Z22" s="269"/>
      <c r="AA22" s="269"/>
      <c r="AB22" s="808"/>
      <c r="AC22" s="808"/>
      <c r="AD22" s="808"/>
      <c r="AE22" s="808"/>
      <c r="AF22" s="808"/>
      <c r="AG22" s="810"/>
      <c r="AH22" s="813"/>
      <c r="AI22" s="321"/>
      <c r="AJ22" s="321"/>
      <c r="AK22" s="816" t="s">
        <v>285</v>
      </c>
      <c r="AL22" s="813"/>
      <c r="AR22" s="809"/>
      <c r="AS22" s="809"/>
      <c r="AT22" s="809"/>
      <c r="AU22" s="809"/>
      <c r="AV22" s="809"/>
      <c r="AW22" s="809"/>
      <c r="AX22" s="809"/>
      <c r="AY22" s="809"/>
      <c r="AZ22" s="809"/>
    </row>
    <row r="23" spans="1:52" s="282" customFormat="1" ht="6.5" thickTop="1" thickBot="1" x14ac:dyDescent="0.3">
      <c r="A23" s="432"/>
      <c r="B23" s="448"/>
      <c r="C23" s="448"/>
      <c r="D23" s="448"/>
      <c r="E23" s="429"/>
      <c r="F23" s="789"/>
      <c r="G23" s="789"/>
      <c r="H23" s="789"/>
      <c r="I23" s="789"/>
      <c r="J23" s="789"/>
      <c r="K23" s="789"/>
      <c r="L23" s="789"/>
      <c r="M23" s="429"/>
      <c r="N23" s="786"/>
      <c r="O23" s="444"/>
      <c r="P23" s="313"/>
      <c r="Q23" s="790"/>
      <c r="R23" s="790"/>
      <c r="S23" s="790"/>
      <c r="T23" s="790"/>
      <c r="U23" s="790"/>
      <c r="V23" s="790"/>
      <c r="W23" s="790"/>
      <c r="X23" s="313"/>
      <c r="Y23" s="313"/>
      <c r="Z23" s="313"/>
      <c r="AA23" s="313"/>
      <c r="AB23" s="312"/>
      <c r="AC23" s="312"/>
      <c r="AD23" s="312"/>
      <c r="AE23" s="312"/>
      <c r="AF23" s="312"/>
      <c r="AG23" s="429"/>
      <c r="AH23" s="323"/>
      <c r="AI23" s="423"/>
      <c r="AJ23" s="423"/>
      <c r="AK23" s="379" t="s">
        <v>285</v>
      </c>
      <c r="AL23" s="323"/>
      <c r="AR23" s="791"/>
      <c r="AS23" s="791"/>
      <c r="AT23" s="791"/>
      <c r="AU23" s="791"/>
      <c r="AV23" s="791"/>
      <c r="AW23" s="791"/>
      <c r="AX23" s="791"/>
      <c r="AY23" s="791"/>
      <c r="AZ23" s="791"/>
    </row>
    <row r="24" spans="1:52" s="814" customFormat="1" ht="14" thickTop="1" thickBot="1" x14ac:dyDescent="0.3">
      <c r="A24" s="815"/>
      <c r="B24" s="807"/>
      <c r="C24" s="807"/>
      <c r="D24" s="807"/>
      <c r="E24" s="902" t="s">
        <v>723</v>
      </c>
      <c r="F24" s="903"/>
      <c r="G24" s="903"/>
      <c r="H24" s="903"/>
      <c r="I24" s="903"/>
      <c r="J24" s="903"/>
      <c r="K24" s="903"/>
      <c r="L24" s="904"/>
      <c r="M24" s="810"/>
      <c r="N24" s="811"/>
      <c r="O24" s="812"/>
      <c r="P24" s="902" t="s">
        <v>721</v>
      </c>
      <c r="Q24" s="903"/>
      <c r="R24" s="903"/>
      <c r="S24" s="903"/>
      <c r="T24" s="903"/>
      <c r="U24" s="903"/>
      <c r="V24" s="903"/>
      <c r="W24" s="903"/>
      <c r="X24" s="903"/>
      <c r="Y24" s="903"/>
      <c r="Z24" s="903"/>
      <c r="AA24" s="903"/>
      <c r="AB24" s="903"/>
      <c r="AC24" s="903"/>
      <c r="AD24" s="903"/>
      <c r="AE24" s="903"/>
      <c r="AF24" s="904"/>
      <c r="AG24" s="810"/>
      <c r="AH24" s="813"/>
      <c r="AI24" s="321"/>
      <c r="AJ24" s="321"/>
      <c r="AK24" s="816" t="s">
        <v>285</v>
      </c>
      <c r="AL24" s="813"/>
      <c r="AR24" s="809"/>
      <c r="AS24" s="809"/>
      <c r="AT24" s="809"/>
      <c r="AU24" s="809"/>
      <c r="AV24" s="809"/>
      <c r="AW24" s="809"/>
      <c r="AX24" s="809"/>
      <c r="AY24" s="809"/>
      <c r="AZ24" s="809"/>
    </row>
    <row r="25" spans="1:52" s="282" customFormat="1" ht="5.5" customHeight="1" thickTop="1" x14ac:dyDescent="0.3">
      <c r="A25" s="429"/>
      <c r="B25" s="448"/>
      <c r="C25" s="488"/>
      <c r="D25" s="488"/>
      <c r="E25" s="489"/>
      <c r="F25" s="489"/>
      <c r="G25" s="489"/>
      <c r="H25" s="489"/>
      <c r="I25" s="489"/>
      <c r="J25" s="489"/>
      <c r="K25" s="489"/>
      <c r="L25" s="489"/>
      <c r="M25" s="429"/>
      <c r="N25" s="786"/>
      <c r="O25" s="444"/>
      <c r="P25" s="313"/>
      <c r="Q25" s="461"/>
      <c r="R25" s="461"/>
      <c r="S25" s="461"/>
      <c r="T25" s="461"/>
      <c r="U25" s="461"/>
      <c r="V25" s="461"/>
      <c r="W25" s="461"/>
      <c r="X25" s="313"/>
      <c r="Y25" s="786"/>
      <c r="Z25" s="461"/>
      <c r="AA25" s="461"/>
      <c r="AB25" s="461"/>
      <c r="AC25" s="461"/>
      <c r="AD25" s="461"/>
      <c r="AE25" s="461"/>
      <c r="AF25" s="461"/>
      <c r="AG25" s="429"/>
      <c r="AH25" s="323"/>
      <c r="AI25" s="423"/>
      <c r="AJ25" s="423"/>
      <c r="AK25" s="379" t="s">
        <v>285</v>
      </c>
      <c r="AL25" s="323"/>
    </row>
    <row r="26" spans="1:52" ht="14" customHeight="1" x14ac:dyDescent="0.3">
      <c r="A26" s="82"/>
      <c r="B26" s="443"/>
      <c r="C26" s="801"/>
      <c r="D26" s="796" t="s">
        <v>506</v>
      </c>
      <c r="E26" s="799"/>
      <c r="F26" s="491"/>
      <c r="G26" s="491"/>
      <c r="H26" s="491"/>
      <c r="I26" s="491"/>
      <c r="J26" s="491"/>
      <c r="K26" s="491"/>
      <c r="L26" s="491"/>
      <c r="M26" s="89"/>
      <c r="N26" s="414"/>
      <c r="O26" s="446" t="s">
        <v>502</v>
      </c>
      <c r="P26" s="410"/>
      <c r="Q26" s="768"/>
      <c r="R26" s="768"/>
      <c r="S26" s="768"/>
      <c r="T26" s="768"/>
      <c r="U26" s="768"/>
      <c r="V26" s="768"/>
      <c r="W26" s="768"/>
      <c r="X26" s="77"/>
      <c r="Y26" s="415"/>
      <c r="AG26" s="77"/>
      <c r="AH26" s="318"/>
      <c r="AI26" s="321"/>
      <c r="AJ26" s="321"/>
      <c r="AK26" s="379" t="s">
        <v>285</v>
      </c>
      <c r="AL26" s="333"/>
    </row>
    <row r="27" spans="1:52" s="279" customFormat="1" ht="13.5" thickBot="1" x14ac:dyDescent="0.3">
      <c r="A27" s="117"/>
      <c r="B27" s="783"/>
      <c r="C27" s="783"/>
      <c r="D27" s="465"/>
      <c r="E27" s="465"/>
      <c r="F27" s="785"/>
      <c r="G27" s="785"/>
      <c r="H27" s="785"/>
      <c r="I27" s="785"/>
      <c r="J27" s="785"/>
      <c r="K27" s="785"/>
      <c r="L27" s="785"/>
      <c r="M27" s="90"/>
      <c r="N27" s="415"/>
      <c r="O27" s="384"/>
      <c r="P27" s="384"/>
      <c r="Q27" s="787"/>
      <c r="R27" s="787"/>
      <c r="S27" s="787"/>
      <c r="T27" s="787"/>
      <c r="U27" s="787"/>
      <c r="V27" s="787"/>
      <c r="W27" s="787"/>
      <c r="X27" s="77"/>
      <c r="Y27" s="385"/>
      <c r="Z27" s="77"/>
      <c r="AA27" s="77"/>
      <c r="AB27" s="81"/>
      <c r="AC27" s="81"/>
      <c r="AD27" s="81"/>
      <c r="AE27" s="81"/>
      <c r="AF27" s="81"/>
      <c r="AG27" s="90"/>
      <c r="AH27" s="333"/>
      <c r="AI27" s="321"/>
      <c r="AJ27" s="321"/>
      <c r="AK27" s="379" t="s">
        <v>285</v>
      </c>
      <c r="AL27" s="333"/>
      <c r="AR27" s="391"/>
      <c r="AS27" s="391"/>
      <c r="AT27" s="391"/>
      <c r="AU27" s="391"/>
      <c r="AV27" s="391"/>
      <c r="AW27" s="391"/>
      <c r="AX27" s="391"/>
      <c r="AY27" s="391"/>
      <c r="AZ27" s="391"/>
    </row>
    <row r="28" spans="1:52" s="814" customFormat="1" ht="14" thickTop="1" thickBot="1" x14ac:dyDescent="0.3">
      <c r="A28" s="815"/>
      <c r="B28" s="807"/>
      <c r="C28" s="807"/>
      <c r="D28" s="902" t="s">
        <v>725</v>
      </c>
      <c r="E28" s="903"/>
      <c r="F28" s="903"/>
      <c r="G28" s="903"/>
      <c r="H28" s="903"/>
      <c r="I28" s="903"/>
      <c r="J28" s="903"/>
      <c r="K28" s="903"/>
      <c r="L28" s="904"/>
      <c r="M28" s="810"/>
      <c r="N28" s="811"/>
      <c r="O28" s="902" t="s">
        <v>724</v>
      </c>
      <c r="P28" s="903"/>
      <c r="Q28" s="903"/>
      <c r="R28" s="903"/>
      <c r="S28" s="903"/>
      <c r="T28" s="903"/>
      <c r="U28" s="903"/>
      <c r="V28" s="903"/>
      <c r="W28" s="904"/>
      <c r="X28" s="269"/>
      <c r="Y28" s="812"/>
      <c r="Z28" s="905" t="s">
        <v>727</v>
      </c>
      <c r="AA28" s="906"/>
      <c r="AB28" s="906"/>
      <c r="AC28" s="906"/>
      <c r="AD28" s="906"/>
      <c r="AE28" s="906"/>
      <c r="AF28" s="907"/>
      <c r="AG28" s="810"/>
      <c r="AH28" s="813"/>
      <c r="AI28" s="321"/>
      <c r="AJ28" s="321"/>
      <c r="AK28" s="816" t="s">
        <v>285</v>
      </c>
      <c r="AL28" s="813"/>
      <c r="AR28" s="809"/>
      <c r="AS28" s="809"/>
      <c r="AT28" s="809"/>
      <c r="AU28" s="809"/>
      <c r="AV28" s="809"/>
      <c r="AW28" s="809"/>
      <c r="AX28" s="809"/>
      <c r="AY28" s="809"/>
      <c r="AZ28" s="809"/>
    </row>
    <row r="29" spans="1:52" s="282" customFormat="1" ht="6" thickTop="1" x14ac:dyDescent="0.25">
      <c r="A29" s="432"/>
      <c r="B29" s="444"/>
      <c r="C29" s="444"/>
      <c r="D29" s="313"/>
      <c r="E29" s="313"/>
      <c r="F29" s="793"/>
      <c r="G29" s="793"/>
      <c r="H29" s="793"/>
      <c r="I29" s="793"/>
      <c r="J29" s="793"/>
      <c r="K29" s="793"/>
      <c r="L29" s="793"/>
      <c r="M29" s="313"/>
      <c r="N29" s="786"/>
      <c r="O29" s="313"/>
      <c r="P29" s="313"/>
      <c r="Q29" s="793"/>
      <c r="R29" s="793"/>
      <c r="S29" s="793"/>
      <c r="T29" s="793"/>
      <c r="U29" s="793"/>
      <c r="V29" s="793"/>
      <c r="W29" s="793"/>
      <c r="X29" s="313"/>
      <c r="Y29" s="444"/>
      <c r="Z29" s="752"/>
      <c r="AA29" s="752"/>
      <c r="AB29" s="752"/>
      <c r="AC29" s="752"/>
      <c r="AD29" s="752"/>
      <c r="AE29" s="752"/>
      <c r="AF29" s="752"/>
      <c r="AG29" s="313"/>
      <c r="AH29" s="323"/>
      <c r="AI29" s="423"/>
      <c r="AJ29" s="423"/>
      <c r="AK29" s="379" t="s">
        <v>285</v>
      </c>
      <c r="AL29" s="323"/>
      <c r="AR29" s="791"/>
      <c r="AS29" s="791"/>
      <c r="AT29" s="791"/>
      <c r="AU29" s="791"/>
      <c r="AV29" s="791"/>
      <c r="AW29" s="791"/>
      <c r="AX29" s="791"/>
      <c r="AY29" s="791"/>
      <c r="AZ29" s="791"/>
    </row>
    <row r="30" spans="1:52" ht="14" customHeight="1" x14ac:dyDescent="0.3">
      <c r="A30" s="82"/>
      <c r="B30" s="443"/>
      <c r="C30" s="796" t="s">
        <v>507</v>
      </c>
      <c r="D30" s="799"/>
      <c r="E30" s="799"/>
      <c r="F30" s="491"/>
      <c r="G30" s="491"/>
      <c r="H30" s="491"/>
      <c r="I30" s="491"/>
      <c r="J30" s="491"/>
      <c r="K30" s="491"/>
      <c r="L30" s="491"/>
      <c r="M30" s="89"/>
      <c r="N30" s="446" t="s">
        <v>503</v>
      </c>
      <c r="O30" s="410"/>
      <c r="P30" s="410"/>
      <c r="Q30" s="768"/>
      <c r="R30" s="768"/>
      <c r="S30" s="768"/>
      <c r="T30" s="768"/>
      <c r="U30" s="768"/>
      <c r="V30" s="768"/>
      <c r="W30" s="768"/>
      <c r="X30" s="77"/>
      <c r="Y30" s="446" t="s">
        <v>726</v>
      </c>
      <c r="Z30" s="795"/>
      <c r="AA30" s="795"/>
      <c r="AB30" s="795"/>
      <c r="AC30" s="795"/>
      <c r="AD30" s="795"/>
      <c r="AE30" s="795"/>
      <c r="AF30" s="795"/>
      <c r="AG30" s="77"/>
      <c r="AH30" s="318"/>
      <c r="AI30" s="321"/>
      <c r="AJ30" s="321"/>
      <c r="AK30" s="379" t="s">
        <v>285</v>
      </c>
      <c r="AL30" s="333"/>
    </row>
    <row r="31" spans="1:52" ht="13" x14ac:dyDescent="0.25">
      <c r="A31" s="425"/>
      <c r="B31" s="425"/>
      <c r="C31" s="425"/>
      <c r="D31" s="425"/>
      <c r="E31" s="425"/>
      <c r="F31" s="77"/>
      <c r="G31" s="77"/>
      <c r="H31" s="77"/>
      <c r="I31" s="77"/>
      <c r="J31" s="77"/>
      <c r="K31" s="77"/>
      <c r="L31" s="77"/>
      <c r="M31" s="77"/>
      <c r="N31" s="77"/>
      <c r="O31" s="77"/>
      <c r="P31" s="77"/>
      <c r="Q31" s="77"/>
      <c r="R31" s="77"/>
      <c r="S31" s="77"/>
      <c r="T31" s="77"/>
      <c r="U31" s="77"/>
      <c r="V31" s="77"/>
      <c r="W31" s="77"/>
      <c r="X31" s="77"/>
      <c r="Y31" s="77"/>
      <c r="Z31" s="77"/>
      <c r="AA31" s="77"/>
      <c r="AB31" s="78"/>
      <c r="AC31" s="78"/>
      <c r="AD31" s="78"/>
      <c r="AE31" s="81"/>
      <c r="AF31" s="81"/>
      <c r="AG31" s="77"/>
      <c r="AH31" s="318"/>
      <c r="AI31" s="321"/>
      <c r="AJ31" s="321"/>
      <c r="AK31" s="379" t="s">
        <v>285</v>
      </c>
      <c r="AL31" s="333"/>
    </row>
    <row r="32" spans="1:52" ht="13" x14ac:dyDescent="0.25">
      <c r="A32" s="197" t="s">
        <v>546</v>
      </c>
      <c r="B32" s="197"/>
      <c r="C32" s="197"/>
      <c r="D32" s="197"/>
      <c r="E32" s="197"/>
      <c r="F32" s="77"/>
      <c r="G32" s="77"/>
      <c r="H32" s="77"/>
      <c r="I32" s="77"/>
      <c r="J32" s="77"/>
      <c r="K32" s="77"/>
      <c r="L32" s="77"/>
      <c r="M32" s="77"/>
      <c r="N32" s="77"/>
      <c r="O32" s="77"/>
      <c r="P32" s="77"/>
      <c r="Q32" s="77"/>
      <c r="R32" s="77"/>
      <c r="S32" s="77"/>
      <c r="T32" s="77"/>
      <c r="U32" s="77"/>
      <c r="V32" s="77"/>
      <c r="W32" s="77"/>
      <c r="X32" s="77"/>
      <c r="Y32" s="77"/>
      <c r="AF32" s="198"/>
      <c r="AG32" s="77"/>
      <c r="AH32" s="318"/>
      <c r="AI32" s="321"/>
      <c r="AJ32" s="321"/>
      <c r="AK32" s="379" t="s">
        <v>285</v>
      </c>
      <c r="AL32" s="333"/>
    </row>
    <row r="33" spans="1:38" s="233" customFormat="1" ht="5.5" x14ac:dyDescent="0.25">
      <c r="A33" s="460"/>
      <c r="B33" s="460"/>
      <c r="C33" s="460"/>
      <c r="D33" s="460"/>
      <c r="E33" s="460"/>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313"/>
      <c r="AF33" s="517"/>
      <c r="AG33" s="313"/>
      <c r="AH33" s="323"/>
      <c r="AI33" s="423"/>
      <c r="AJ33" s="423"/>
      <c r="AK33" s="379" t="s">
        <v>285</v>
      </c>
      <c r="AL33" s="323"/>
    </row>
    <row r="34" spans="1:38" ht="13" x14ac:dyDescent="0.25">
      <c r="A34" s="82"/>
      <c r="B34" s="473" t="s">
        <v>730</v>
      </c>
      <c r="C34" s="511"/>
      <c r="D34" s="511"/>
      <c r="E34" s="511"/>
      <c r="F34" s="518"/>
      <c r="G34" s="474"/>
      <c r="H34" s="474"/>
      <c r="I34" s="474"/>
      <c r="J34" s="474"/>
      <c r="K34" s="474"/>
      <c r="L34" s="474"/>
      <c r="M34" s="474"/>
      <c r="N34" s="475"/>
      <c r="O34" s="475"/>
      <c r="P34" s="475"/>
      <c r="Q34" s="474"/>
      <c r="R34" s="474"/>
      <c r="S34" s="474"/>
      <c r="T34" s="474"/>
      <c r="U34" s="474"/>
      <c r="V34" s="474"/>
      <c r="W34" s="474"/>
      <c r="X34" s="474"/>
      <c r="Y34" s="474"/>
      <c r="Z34" s="474"/>
      <c r="AA34" s="474"/>
      <c r="AB34" s="476"/>
      <c r="AC34" s="476"/>
      <c r="AD34" s="476"/>
      <c r="AE34" s="477"/>
      <c r="AF34" s="478"/>
      <c r="AG34" s="77"/>
      <c r="AH34" s="318"/>
      <c r="AI34" s="321"/>
      <c r="AJ34" s="321"/>
      <c r="AK34" s="379" t="s">
        <v>285</v>
      </c>
      <c r="AL34" s="333"/>
    </row>
    <row r="35" spans="1:38" s="233" customFormat="1" ht="6" thickBot="1" x14ac:dyDescent="0.3">
      <c r="A35" s="387"/>
      <c r="B35" s="388"/>
      <c r="C35" s="388"/>
      <c r="D35" s="388"/>
      <c r="E35" s="388"/>
      <c r="F35" s="388"/>
      <c r="G35" s="388"/>
      <c r="H35" s="388"/>
      <c r="I35" s="388"/>
      <c r="J35" s="388"/>
      <c r="K35" s="388"/>
      <c r="L35" s="388"/>
      <c r="M35" s="388"/>
      <c r="N35" s="388"/>
      <c r="O35" s="388"/>
      <c r="P35" s="388"/>
      <c r="Q35" s="388"/>
      <c r="R35" s="388"/>
      <c r="S35" s="388"/>
      <c r="T35" s="388"/>
      <c r="U35" s="389"/>
      <c r="V35" s="389"/>
      <c r="W35" s="389"/>
      <c r="X35" s="389"/>
      <c r="Y35" s="389"/>
      <c r="Z35" s="389"/>
      <c r="AA35" s="389"/>
      <c r="AB35" s="389"/>
      <c r="AC35" s="389"/>
      <c r="AD35" s="389"/>
      <c r="AE35" s="388"/>
      <c r="AF35" s="388"/>
      <c r="AG35" s="390"/>
      <c r="AH35" s="355"/>
      <c r="AI35" s="423"/>
      <c r="AJ35" s="459"/>
      <c r="AK35" s="379" t="s">
        <v>285</v>
      </c>
      <c r="AL35" s="322"/>
    </row>
    <row r="36" spans="1:38" ht="13.5" thickTop="1" x14ac:dyDescent="0.25">
      <c r="A36" s="9" t="s">
        <v>547</v>
      </c>
      <c r="B36" s="81"/>
      <c r="C36" s="81"/>
      <c r="D36" s="81"/>
      <c r="E36" s="81"/>
      <c r="H36" s="3"/>
      <c r="I36" s="77"/>
      <c r="J36" s="77"/>
      <c r="K36" s="87"/>
      <c r="L36" s="81"/>
      <c r="M36" s="81"/>
      <c r="N36" s="81"/>
      <c r="O36" s="81"/>
      <c r="P36" s="81"/>
      <c r="Q36" s="81"/>
      <c r="R36" s="81"/>
      <c r="S36" s="81"/>
      <c r="T36" s="81"/>
      <c r="AA36" s="77"/>
      <c r="AB36" s="77"/>
      <c r="AC36" s="77"/>
      <c r="AD36" s="77"/>
      <c r="AE36" s="81"/>
      <c r="AF36" s="81"/>
      <c r="AG36" s="87"/>
      <c r="AH36" s="354"/>
      <c r="AI36" s="321"/>
      <c r="AJ36" s="366"/>
      <c r="AK36" s="379" t="s">
        <v>285</v>
      </c>
      <c r="AL36" s="317"/>
    </row>
    <row r="37" spans="1:38" ht="13" customHeight="1" x14ac:dyDescent="0.25">
      <c r="A37" s="12"/>
      <c r="B37" s="88" t="str">
        <f>VLOOKUP($Q$3,Seminarliste,7)</f>
        <v>Zuständig für Anerkennungen: für auf Bundesebene tätige Personen, ist es die Bundesleitung; in den Landesverbänden regelt es die Landesleitung</v>
      </c>
      <c r="C37" s="88"/>
      <c r="D37" s="88"/>
      <c r="E37" s="88"/>
      <c r="F37" s="89"/>
      <c r="G37" s="90"/>
      <c r="H37" s="39"/>
      <c r="I37" s="39"/>
      <c r="J37" s="39"/>
      <c r="K37" s="39"/>
      <c r="L37" s="81"/>
      <c r="M37" s="81"/>
      <c r="N37" s="81"/>
      <c r="O37" s="81"/>
      <c r="P37" s="81"/>
      <c r="Q37" s="81"/>
      <c r="R37" s="81"/>
      <c r="S37" s="81"/>
      <c r="T37" s="81"/>
      <c r="W37" s="3"/>
      <c r="X37" s="3"/>
      <c r="Y37" s="3"/>
      <c r="Z37" s="285"/>
      <c r="AA37" s="285"/>
      <c r="AB37" s="285"/>
      <c r="AC37" s="285"/>
      <c r="AD37" s="285"/>
      <c r="AE37" s="285"/>
      <c r="AF37" s="285"/>
      <c r="AG37" s="87"/>
      <c r="AH37" s="354"/>
      <c r="AI37" s="321"/>
      <c r="AJ37" s="366"/>
      <c r="AK37" s="379" t="s">
        <v>285</v>
      </c>
      <c r="AL37" s="317"/>
    </row>
    <row r="38" spans="1:38" ht="15.5" customHeight="1" x14ac:dyDescent="0.25">
      <c r="A38" s="401" t="s">
        <v>536</v>
      </c>
      <c r="B38" s="402"/>
      <c r="C38" s="402"/>
      <c r="D38" s="402"/>
      <c r="E38" s="402"/>
      <c r="F38" s="293"/>
      <c r="G38" s="417"/>
      <c r="H38" s="402"/>
      <c r="I38" s="402"/>
      <c r="J38" s="402"/>
      <c r="K38" s="402"/>
      <c r="L38" s="403"/>
      <c r="M38" s="420" t="s">
        <v>78</v>
      </c>
      <c r="N38" s="403"/>
      <c r="O38" s="403"/>
      <c r="P38" s="403"/>
      <c r="Q38" s="421" t="s">
        <v>330</v>
      </c>
      <c r="R38" s="857" t="s">
        <v>162</v>
      </c>
      <c r="S38" s="857"/>
      <c r="T38" s="857"/>
      <c r="U38" s="857"/>
      <c r="V38" s="857"/>
      <c r="W38" s="857"/>
      <c r="X38" s="857" t="s">
        <v>248</v>
      </c>
      <c r="Y38" s="857"/>
      <c r="Z38" s="857"/>
      <c r="AA38" s="857"/>
      <c r="AB38" s="857"/>
      <c r="AC38" s="857"/>
      <c r="AD38" s="857"/>
      <c r="AE38" s="857"/>
      <c r="AF38" s="857"/>
      <c r="AG38" s="403"/>
      <c r="AH38" s="357"/>
      <c r="AI38" s="321"/>
      <c r="AJ38" s="366"/>
      <c r="AK38" s="379" t="s">
        <v>285</v>
      </c>
      <c r="AL38" s="317"/>
    </row>
    <row r="39" spans="1:38" s="2" customFormat="1" ht="15.5" x14ac:dyDescent="0.25">
      <c r="A39" s="410" t="s">
        <v>535</v>
      </c>
      <c r="B39" s="151"/>
      <c r="C39" s="151"/>
      <c r="D39" s="151"/>
      <c r="E39" s="151"/>
      <c r="F39" s="151"/>
      <c r="G39" s="151"/>
      <c r="H39" s="151"/>
      <c r="I39" s="151"/>
      <c r="J39" s="151"/>
      <c r="K39" s="151"/>
      <c r="L39" s="436"/>
      <c r="M39" s="416"/>
      <c r="N39" s="436"/>
      <c r="O39" s="436"/>
      <c r="P39" s="436"/>
      <c r="Q39" s="419"/>
      <c r="R39" s="399"/>
      <c r="S39" s="386"/>
      <c r="T39" s="386"/>
      <c r="U39" s="386"/>
      <c r="V39" s="400"/>
      <c r="W39" s="400"/>
      <c r="X39" s="106"/>
      <c r="Y39" s="106"/>
      <c r="Z39" s="106"/>
      <c r="AA39" s="386"/>
      <c r="AB39" s="386"/>
      <c r="AC39" s="386"/>
      <c r="AD39" s="386"/>
      <c r="AE39" s="386"/>
      <c r="AF39" s="399"/>
      <c r="AH39" s="358"/>
      <c r="AI39" s="321"/>
      <c r="AJ39" s="366"/>
      <c r="AK39" s="379" t="s">
        <v>285</v>
      </c>
      <c r="AL39" s="317"/>
    </row>
    <row r="40" spans="1:38" ht="26" customHeight="1" x14ac:dyDescent="0.25">
      <c r="A40" s="440"/>
      <c r="B40" s="858" t="s">
        <v>488</v>
      </c>
      <c r="C40" s="858"/>
      <c r="D40" s="858"/>
      <c r="E40" s="858"/>
      <c r="F40" s="858"/>
      <c r="G40" s="858"/>
      <c r="H40" s="858"/>
      <c r="I40" s="858"/>
      <c r="J40" s="858"/>
      <c r="K40" s="858"/>
      <c r="L40" s="877" t="str">
        <f>VLOOKUP(AI40,Anerkennung,2)</f>
        <v>Prüfung</v>
      </c>
      <c r="M40" s="877"/>
      <c r="N40" s="877"/>
      <c r="O40" s="877"/>
      <c r="P40" s="877"/>
      <c r="Q40" s="441" t="str">
        <f>VLOOKUP(AI40,Anerkennung,4)</f>
        <v>B</v>
      </c>
      <c r="R40" s="876" t="str">
        <f>VLOOKUP(AI40,Anerkennung,3)</f>
        <v>Detailierter Nachweis des Inhaltes der Qualifizierung und des Abschlusses</v>
      </c>
      <c r="S40" s="876"/>
      <c r="T40" s="876"/>
      <c r="U40" s="876"/>
      <c r="V40" s="876"/>
      <c r="W40" s="876"/>
      <c r="X40" s="876" t="str">
        <f>VLOOKUP(AJ40,Auflagen,2)</f>
        <v>Einzelentscheidung, Auflagen sind individuell festzulegen.</v>
      </c>
      <c r="Y40" s="876"/>
      <c r="Z40" s="876"/>
      <c r="AA40" s="876"/>
      <c r="AB40" s="876"/>
      <c r="AC40" s="876"/>
      <c r="AD40" s="876"/>
      <c r="AE40" s="876"/>
      <c r="AF40" s="876"/>
      <c r="AG40" s="3"/>
      <c r="AH40" s="359"/>
      <c r="AI40" s="339">
        <v>5</v>
      </c>
      <c r="AJ40" s="856">
        <v>9</v>
      </c>
      <c r="AK40" s="379" t="s">
        <v>285</v>
      </c>
      <c r="AL40" s="321"/>
    </row>
    <row r="41" spans="1:38" ht="26" customHeight="1" x14ac:dyDescent="0.25">
      <c r="A41" s="7"/>
      <c r="B41" s="908" t="s">
        <v>339</v>
      </c>
      <c r="C41" s="908"/>
      <c r="D41" s="908"/>
      <c r="E41" s="908"/>
      <c r="F41" s="908"/>
      <c r="G41" s="908"/>
      <c r="H41" s="908"/>
      <c r="I41" s="908"/>
      <c r="J41" s="908"/>
      <c r="K41" s="908"/>
      <c r="L41" s="878" t="str">
        <f>VLOOKUP(AI41,Anerkennung,2)</f>
        <v>Prüfung</v>
      </c>
      <c r="M41" s="878"/>
      <c r="N41" s="878"/>
      <c r="O41" s="878"/>
      <c r="P41" s="878"/>
      <c r="Q41" s="442" t="str">
        <f>VLOOKUP(AI41,Anerkennung,4)</f>
        <v>B</v>
      </c>
      <c r="R41" s="859" t="str">
        <f>VLOOKUP(AI41,Anerkennung,3)</f>
        <v>Detailierter Nachweis der gemachten Praxiserfahrungen.</v>
      </c>
      <c r="S41" s="859"/>
      <c r="T41" s="859"/>
      <c r="U41" s="859"/>
      <c r="V41" s="859"/>
      <c r="W41" s="859"/>
      <c r="X41" s="859"/>
      <c r="Y41" s="859"/>
      <c r="Z41" s="859"/>
      <c r="AA41" s="859"/>
      <c r="AB41" s="859"/>
      <c r="AC41" s="859"/>
      <c r="AD41" s="859"/>
      <c r="AE41" s="859"/>
      <c r="AF41" s="859"/>
      <c r="AG41" s="403"/>
      <c r="AH41" s="359"/>
      <c r="AI41" s="339">
        <v>11</v>
      </c>
      <c r="AJ41" s="856"/>
      <c r="AK41" s="379" t="s">
        <v>285</v>
      </c>
      <c r="AL41" s="321"/>
    </row>
    <row r="42" spans="1:38" s="2" customFormat="1" ht="15.5" x14ac:dyDescent="0.25">
      <c r="A42" s="197" t="s">
        <v>493</v>
      </c>
      <c r="B42" s="437"/>
      <c r="C42" s="437"/>
      <c r="D42" s="437"/>
      <c r="E42" s="437"/>
      <c r="F42" s="437"/>
      <c r="G42" s="437"/>
      <c r="H42" s="437"/>
      <c r="I42" s="437"/>
      <c r="J42" s="437"/>
      <c r="K42" s="437"/>
      <c r="L42" s="436"/>
      <c r="M42" s="400"/>
      <c r="N42" s="436"/>
      <c r="O42" s="436"/>
      <c r="P42" s="436"/>
      <c r="Q42" s="438"/>
      <c r="R42" s="106"/>
      <c r="S42" s="400"/>
      <c r="T42" s="400"/>
      <c r="U42" s="400"/>
      <c r="V42" s="400"/>
      <c r="W42" s="400"/>
      <c r="X42" s="106"/>
      <c r="Y42" s="106"/>
      <c r="Z42" s="106"/>
      <c r="AA42" s="106"/>
      <c r="AB42" s="106"/>
      <c r="AC42" s="106"/>
      <c r="AD42" s="106"/>
      <c r="AE42" s="439"/>
      <c r="AF42" s="106"/>
      <c r="AH42" s="359"/>
      <c r="AI42" s="347"/>
      <c r="AJ42" s="370"/>
      <c r="AK42" s="379" t="s">
        <v>285</v>
      </c>
      <c r="AL42" s="321"/>
    </row>
    <row r="43" spans="1:38" ht="25.5" customHeight="1" thickBot="1" x14ac:dyDescent="0.3">
      <c r="A43" s="27"/>
      <c r="B43" s="867" t="s">
        <v>489</v>
      </c>
      <c r="C43" s="867"/>
      <c r="D43" s="867"/>
      <c r="E43" s="867"/>
      <c r="F43" s="867"/>
      <c r="G43" s="867"/>
      <c r="H43" s="867"/>
      <c r="I43" s="867"/>
      <c r="J43" s="867"/>
      <c r="K43" s="867"/>
      <c r="L43" s="879" t="str">
        <f>VLOOKUP(AI43,Anerkennung,2)</f>
        <v>NEIN</v>
      </c>
      <c r="M43" s="879"/>
      <c r="N43" s="879"/>
      <c r="O43" s="879"/>
      <c r="P43" s="879"/>
      <c r="Q43" s="298" t="str">
        <f>VLOOKUP(AI43,Anerkennung,4)</f>
        <v>-</v>
      </c>
      <c r="R43" s="375" t="str">
        <f>VLOOKUP(AI43,Anerkennung,3)</f>
        <v>Nach der Logik der Anerkennungs-Matrix nur bei Seminaren möglich.</v>
      </c>
      <c r="S43" s="375"/>
      <c r="T43" s="375"/>
      <c r="U43" s="375"/>
      <c r="V43" s="375"/>
      <c r="W43" s="375"/>
      <c r="X43" s="164"/>
      <c r="Y43" s="164"/>
      <c r="Z43" s="164"/>
      <c r="AA43" s="164"/>
      <c r="AB43" s="164"/>
      <c r="AC43" s="164"/>
      <c r="AD43" s="164"/>
      <c r="AE43" s="164"/>
      <c r="AF43" s="164"/>
      <c r="AG43" s="418"/>
      <c r="AH43" s="359"/>
      <c r="AI43" s="339">
        <v>16</v>
      </c>
      <c r="AJ43" s="340"/>
      <c r="AK43" s="379" t="s">
        <v>285</v>
      </c>
      <c r="AL43" s="321"/>
    </row>
    <row r="44" spans="1:38" ht="12.5" x14ac:dyDescent="0.25">
      <c r="A44" s="318"/>
      <c r="B44" s="363"/>
      <c r="C44" s="363"/>
      <c r="D44" s="363"/>
      <c r="E44" s="363"/>
      <c r="F44" s="363"/>
      <c r="G44" s="363"/>
      <c r="H44" s="363"/>
      <c r="I44" s="363"/>
      <c r="J44" s="363"/>
      <c r="K44" s="363"/>
      <c r="L44" s="363"/>
      <c r="M44" s="363"/>
      <c r="N44" s="363"/>
      <c r="O44" s="363"/>
      <c r="P44" s="363"/>
      <c r="Q44" s="363"/>
      <c r="R44" s="363"/>
      <c r="S44" s="363"/>
      <c r="T44" s="363"/>
      <c r="U44" s="363"/>
      <c r="V44" s="363"/>
      <c r="W44" s="364"/>
      <c r="X44" s="364"/>
      <c r="Y44" s="364"/>
      <c r="Z44" s="364"/>
      <c r="AA44" s="364"/>
      <c r="AB44" s="364"/>
      <c r="AC44" s="364"/>
      <c r="AD44" s="364"/>
      <c r="AE44" s="364"/>
      <c r="AF44" s="364"/>
      <c r="AG44" s="364"/>
      <c r="AH44" s="318"/>
      <c r="AI44" s="318"/>
      <c r="AJ44" s="318"/>
      <c r="AK44" s="317"/>
      <c r="AL44" s="318"/>
    </row>
    <row r="45" spans="1:38" ht="12.5" x14ac:dyDescent="0.25">
      <c r="A45" s="318"/>
      <c r="B45" s="363"/>
      <c r="C45" s="363"/>
      <c r="D45" s="363"/>
      <c r="E45" s="363"/>
      <c r="F45" s="363"/>
      <c r="G45" s="363"/>
      <c r="H45" s="363"/>
      <c r="I45" s="363"/>
      <c r="J45" s="363"/>
      <c r="K45" s="363"/>
      <c r="L45" s="363"/>
      <c r="M45" s="363"/>
      <c r="N45" s="363"/>
      <c r="O45" s="363"/>
      <c r="P45" s="363"/>
      <c r="Q45" s="363"/>
      <c r="R45" s="363"/>
      <c r="S45" s="363"/>
      <c r="T45" s="363"/>
      <c r="U45" s="363"/>
      <c r="V45" s="363"/>
      <c r="W45" s="364"/>
      <c r="X45" s="364"/>
      <c r="Y45" s="364"/>
      <c r="Z45" s="364"/>
      <c r="AA45" s="364"/>
      <c r="AB45" s="364"/>
      <c r="AC45" s="364"/>
      <c r="AD45" s="364"/>
      <c r="AE45" s="364"/>
      <c r="AF45" s="364"/>
      <c r="AG45" s="364"/>
      <c r="AH45" s="318"/>
      <c r="AI45" s="318"/>
      <c r="AJ45" s="318"/>
      <c r="AK45" s="317"/>
      <c r="AL45" s="318"/>
    </row>
    <row r="46" spans="1:38" ht="12.5" x14ac:dyDescent="0.25">
      <c r="B46" s="77"/>
      <c r="C46" s="77"/>
      <c r="D46" s="77"/>
      <c r="E46" s="77"/>
      <c r="F46" s="77"/>
      <c r="G46" s="77"/>
      <c r="H46" s="77"/>
      <c r="I46" s="77"/>
      <c r="J46" s="77"/>
      <c r="K46" s="77"/>
      <c r="L46" s="77"/>
      <c r="M46" s="77"/>
      <c r="N46" s="77"/>
      <c r="O46" s="77"/>
      <c r="P46" s="77"/>
      <c r="Q46" s="77"/>
      <c r="R46" s="77"/>
      <c r="S46" s="77"/>
      <c r="T46" s="77"/>
      <c r="U46" s="77"/>
      <c r="V46" s="77"/>
    </row>
    <row r="47" spans="1:38" ht="12.5" x14ac:dyDescent="0.25">
      <c r="B47" s="77"/>
      <c r="C47" s="77"/>
      <c r="D47" s="77"/>
      <c r="E47" s="77"/>
      <c r="F47" s="77"/>
      <c r="G47" s="77"/>
      <c r="H47" s="77"/>
      <c r="I47" s="77"/>
      <c r="J47" s="77"/>
      <c r="K47" s="77"/>
      <c r="L47" s="77"/>
      <c r="M47" s="77"/>
      <c r="N47" s="77"/>
      <c r="O47" s="77"/>
      <c r="P47" s="77"/>
      <c r="Q47" s="77"/>
      <c r="R47" s="77"/>
      <c r="S47" s="77"/>
      <c r="T47" s="77"/>
      <c r="U47" s="77"/>
      <c r="V47" s="77"/>
    </row>
    <row r="48" spans="1:38" ht="12.5" x14ac:dyDescent="0.25">
      <c r="B48" s="77"/>
      <c r="C48" s="77"/>
      <c r="D48" s="77"/>
      <c r="E48" s="77"/>
      <c r="F48" s="77"/>
      <c r="G48" s="77"/>
      <c r="H48" s="77"/>
      <c r="I48" s="77"/>
      <c r="J48" s="77"/>
      <c r="K48" s="77"/>
      <c r="L48" s="77"/>
      <c r="M48" s="77"/>
      <c r="N48" s="77"/>
      <c r="O48" s="77"/>
      <c r="P48" s="77"/>
      <c r="Q48" s="77"/>
      <c r="R48" s="77"/>
      <c r="S48" s="77"/>
      <c r="T48" s="77"/>
      <c r="U48" s="77"/>
      <c r="V48" s="77"/>
    </row>
  </sheetData>
  <sheetProtection algorithmName="SHA-512" hashValue="ZoovBsYJ62QjV3RW/amtmHKd+IQlvCGMc7cXrvFWeQpZkjLB7CnUpN6bUMCLx1qhJsuvNpY3a22SlQsezV95Qw==" saltValue="UEMDV0P1mLV851F+ahJ5Fg==" spinCount="100000" sheet="1" objects="1" scenarios="1"/>
  <autoFilter ref="AK3:AK43" xr:uid="{0F79258C-59D5-486C-B999-7A6E06A78FD2}"/>
  <mergeCells count="25">
    <mergeCell ref="L43:P43"/>
    <mergeCell ref="L40:P40"/>
    <mergeCell ref="R40:W40"/>
    <mergeCell ref="B40:K40"/>
    <mergeCell ref="B41:K41"/>
    <mergeCell ref="B43:K43"/>
    <mergeCell ref="R38:W38"/>
    <mergeCell ref="X38:AF38"/>
    <mergeCell ref="X40:AF41"/>
    <mergeCell ref="AJ40:AJ41"/>
    <mergeCell ref="L41:P41"/>
    <mergeCell ref="R41:W41"/>
    <mergeCell ref="AA2:AB2"/>
    <mergeCell ref="S4:T4"/>
    <mergeCell ref="AD5:AG5"/>
    <mergeCell ref="E20:W20"/>
    <mergeCell ref="E22:W22"/>
    <mergeCell ref="E24:L24"/>
    <mergeCell ref="P24:AF24"/>
    <mergeCell ref="O28:W28"/>
    <mergeCell ref="D28:L28"/>
    <mergeCell ref="F11:W11"/>
    <mergeCell ref="F13:W13"/>
    <mergeCell ref="Q15:W15"/>
    <mergeCell ref="Z28:AF28"/>
  </mergeCells>
  <dataValidations count="2">
    <dataValidation type="list" allowBlank="1" showInputMessage="1" showErrorMessage="1" sqref="AL40:AL43" xr:uid="{A4781434-B2B3-46A4-86C2-5050320B69B4}">
      <formula1>#REF!</formula1>
    </dataValidation>
    <dataValidation type="list" allowBlank="1" showInputMessage="1" showErrorMessage="1" sqref="S16:T16 I12 S12 S14 I14:I19 I25 S17:S19 I21 S21 S23 I23 S25:T25 I27 S27 S3:S10 I9:I10" xr:uid="{287C0E40-40E8-48BE-B751-598D7C72E554}">
      <formula1>Blatttyp</formula1>
    </dataValidation>
  </dataValidations>
  <hyperlinks>
    <hyperlink ref="AD5:AF5" location="Seminare!A1" display="zurück zu Seminare" xr:uid="{98350D36-5EFF-4E5B-9078-208C3DFB5CCF}"/>
    <hyperlink ref="O28:W28" location="VFü!A1" display="Verbandführer (VFü)" xr:uid="{4298427F-1840-41E1-AB68-11273B362C4D}"/>
    <hyperlink ref="D28:L28" location="VuPA!A1" display="Vorstands- und Präsidiumsarbeit (VuPA)" xr:uid="{252E8BBB-FE02-4F85-AF6D-9805331DB50F}"/>
    <hyperlink ref="P24:AF24" location="ZFü!A1" display="Zugführer (ZFü)" xr:uid="{0AC61C12-F950-421A-933E-99A0137A3252}"/>
    <hyperlink ref="E24:L24" location="LvB!A1" display="Leiten von Bereitschaften (LvB)" xr:uid="{BC98F6A0-A5F3-4F3A-BE60-AA527205AD5E}"/>
    <hyperlink ref="E22:W22" location="SMuFK!A1" display="Sozialmanagement und Freiwilligenkoordiantion (SMuFK)" xr:uid="{7FC402F5-CBE6-4285-A943-FA1C6DB51913}"/>
    <hyperlink ref="E20:W20" location="SuSM!A1" display="Selbst- und Stressmanagement (SuSM)" xr:uid="{05B355E9-F958-4B71-88EF-7061567754A6}"/>
    <hyperlink ref="Q15:W15" location="GFü!A1" display="Gruppenführer (GFü)" xr:uid="{D0634B4C-1914-4979-80A6-B0DB5A385C4A}"/>
    <hyperlink ref="F13:W13" location="RKAS!A1" display="Rotkreuz Aufbauseminar (RKAS)" xr:uid="{94152BF3-9837-4E2E-81CC-7E65460010DA}"/>
    <hyperlink ref="F11:W11" location="TEuKM!A1" display="Teamentwicklung und Konfliktmanagment (TEuKM)" xr:uid="{751FD5C0-8F52-4676-85AA-FC37755125DB}"/>
  </hyperlink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67073-9F70-4808-8BF8-235152F32824}">
  <sheetPr>
    <tabColor theme="0"/>
  </sheetPr>
  <dimension ref="A1:M46"/>
  <sheetViews>
    <sheetView showGridLines="0" zoomScaleNormal="100" zoomScaleSheetLayoutView="180" zoomScalePageLayoutView="90" workbookViewId="0">
      <pane ySplit="22" topLeftCell="A23" activePane="bottomLeft" state="frozen"/>
      <selection activeCell="E11" sqref="E11"/>
      <selection pane="bottomLeft" activeCell="L15" sqref="L15:L16"/>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0" width="9.90625" style="3" customWidth="1"/>
    <col min="11" max="11" width="8"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Grundmodul Betreuungsdienst</v>
      </c>
      <c r="B3" s="83"/>
      <c r="E3" s="84" t="s">
        <v>7</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Betreuungsdienst</v>
      </c>
      <c r="E4" s="85"/>
      <c r="F4" s="86" t="s">
        <v>438</v>
      </c>
      <c r="G4" s="87">
        <f>VLOOKUP($E$3,Seminarliste,8)</f>
        <v>44632</v>
      </c>
      <c r="H4" s="87" t="str">
        <f>CONCATENATE("Ausführung: ",VLOOKUP($E$3,Seminarliste,9))</f>
        <v>Ausführung: Bundesverband</v>
      </c>
      <c r="I4" s="353"/>
      <c r="J4" s="328" t="s">
        <v>79</v>
      </c>
      <c r="K4" s="329" t="s">
        <v>247</v>
      </c>
      <c r="L4" s="317" t="s">
        <v>285</v>
      </c>
      <c r="M4" s="320"/>
    </row>
    <row r="5" spans="1:13" ht="12.5" x14ac:dyDescent="0.25">
      <c r="A5" s="81" t="str">
        <f>VLOOKUP($E$3,Seminarliste,5)</f>
        <v>AO vom 26feb19, Curriculum von 2018, Lehr-Lern-Unterlagen 2020</v>
      </c>
      <c r="E5" s="77"/>
      <c r="F5" s="77"/>
      <c r="G5" s="81" t="str">
        <f>CONCATENATE("Umfang ",VLOOKUP($E$3,Seminarliste,6)," UE")</f>
        <v>Umfang 11 UE</v>
      </c>
      <c r="H5" s="87" t="str">
        <f>VLOOKUP($E$3,Seminarliste,10)</f>
        <v xml:space="preserve"> </v>
      </c>
      <c r="I5" s="354"/>
      <c r="J5" s="396"/>
      <c r="K5" s="396"/>
      <c r="L5" s="317" t="s">
        <v>285</v>
      </c>
      <c r="M5" s="318"/>
    </row>
    <row r="6" spans="1:13" s="233" customFormat="1" ht="5.5" x14ac:dyDescent="0.25">
      <c r="A6" s="312"/>
      <c r="B6" s="313"/>
      <c r="C6" s="313"/>
      <c r="D6" s="313"/>
      <c r="E6" s="313"/>
      <c r="F6" s="313"/>
      <c r="G6" s="312"/>
      <c r="H6" s="314"/>
      <c r="I6" s="355"/>
      <c r="J6" s="522"/>
      <c r="K6" s="522"/>
      <c r="L6" s="322"/>
      <c r="M6" s="323"/>
    </row>
    <row r="7" spans="1:13" ht="13" x14ac:dyDescent="0.25">
      <c r="A7" s="307" t="s">
        <v>485</v>
      </c>
      <c r="B7" s="77"/>
      <c r="C7" s="77"/>
      <c r="E7" s="77"/>
      <c r="F7" s="77"/>
      <c r="G7" s="81"/>
      <c r="H7" s="87"/>
      <c r="I7" s="354"/>
      <c r="J7" s="394"/>
      <c r="K7" s="395"/>
      <c r="L7" s="317" t="s">
        <v>285</v>
      </c>
      <c r="M7" s="318"/>
    </row>
    <row r="8" spans="1:13" ht="13" x14ac:dyDescent="0.25">
      <c r="A8" s="81"/>
      <c r="B8" s="937" t="s">
        <v>581</v>
      </c>
      <c r="C8" s="937"/>
      <c r="D8" s="937"/>
      <c r="E8" s="937"/>
      <c r="F8" s="937"/>
      <c r="G8" s="937"/>
      <c r="H8" s="937"/>
      <c r="I8" s="354"/>
      <c r="J8" s="394"/>
      <c r="K8" s="395"/>
      <c r="L8" s="317" t="s">
        <v>285</v>
      </c>
      <c r="M8" s="318"/>
    </row>
    <row r="9" spans="1:13" ht="13" x14ac:dyDescent="0.25">
      <c r="A9" s="307" t="s">
        <v>482</v>
      </c>
      <c r="B9" s="77"/>
      <c r="C9" s="77"/>
      <c r="E9" s="77"/>
      <c r="F9" s="77"/>
      <c r="G9" s="81"/>
      <c r="H9" s="87"/>
      <c r="I9" s="354"/>
      <c r="J9" s="394"/>
      <c r="K9" s="395"/>
      <c r="L9" s="317" t="s">
        <v>285</v>
      </c>
      <c r="M9" s="318"/>
    </row>
    <row r="10" spans="1:13" ht="13" x14ac:dyDescent="0.25">
      <c r="A10" s="81"/>
      <c r="B10" s="860" t="s">
        <v>580</v>
      </c>
      <c r="C10" s="860"/>
      <c r="D10" s="860"/>
      <c r="E10" s="860"/>
      <c r="F10" s="860"/>
      <c r="G10" s="860"/>
      <c r="H10" s="860"/>
      <c r="I10" s="354"/>
      <c r="J10" s="394"/>
      <c r="K10" s="395"/>
      <c r="L10" s="317" t="s">
        <v>285</v>
      </c>
      <c r="M10" s="318"/>
    </row>
    <row r="11" spans="1:13" ht="13" x14ac:dyDescent="0.25">
      <c r="A11" s="307" t="s">
        <v>483</v>
      </c>
      <c r="B11" s="77"/>
      <c r="C11" s="77"/>
      <c r="E11" s="77"/>
      <c r="F11" s="77"/>
      <c r="G11" s="81"/>
      <c r="H11" s="87"/>
      <c r="I11" s="354"/>
      <c r="J11" s="394"/>
      <c r="K11" s="395"/>
      <c r="L11" s="317" t="s">
        <v>285</v>
      </c>
      <c r="M11" s="318"/>
    </row>
    <row r="12" spans="1:13" ht="13" x14ac:dyDescent="0.25">
      <c r="A12" s="81"/>
      <c r="B12" s="937" t="s">
        <v>600</v>
      </c>
      <c r="C12" s="937"/>
      <c r="D12" s="937"/>
      <c r="E12" s="937"/>
      <c r="F12" s="937"/>
      <c r="G12" s="937"/>
      <c r="H12" s="937"/>
      <c r="I12" s="354"/>
      <c r="J12" s="394"/>
      <c r="K12" s="395"/>
      <c r="L12" s="317" t="s">
        <v>285</v>
      </c>
      <c r="M12" s="318"/>
    </row>
    <row r="13" spans="1:13" ht="13" x14ac:dyDescent="0.25">
      <c r="A13" s="81"/>
      <c r="B13" s="937" t="s">
        <v>601</v>
      </c>
      <c r="C13" s="937"/>
      <c r="D13" s="937"/>
      <c r="E13" s="937"/>
      <c r="F13" s="937"/>
      <c r="G13" s="937"/>
      <c r="H13" s="937"/>
      <c r="I13" s="354"/>
      <c r="J13" s="394"/>
      <c r="K13" s="395"/>
      <c r="L13" s="317" t="s">
        <v>285</v>
      </c>
      <c r="M13" s="318"/>
    </row>
    <row r="14" spans="1:13" ht="13" x14ac:dyDescent="0.25">
      <c r="A14" s="12"/>
      <c r="B14" s="937" t="s">
        <v>602</v>
      </c>
      <c r="C14" s="937"/>
      <c r="D14" s="937"/>
      <c r="E14" s="937"/>
      <c r="F14" s="937"/>
      <c r="G14" s="937"/>
      <c r="H14" s="937"/>
      <c r="I14" s="354"/>
      <c r="J14" s="394"/>
      <c r="K14" s="395"/>
      <c r="L14" s="317" t="s">
        <v>285</v>
      </c>
      <c r="M14" s="318"/>
    </row>
    <row r="15" spans="1:13" ht="13" x14ac:dyDescent="0.25">
      <c r="A15" s="307" t="s">
        <v>320</v>
      </c>
      <c r="B15" s="77"/>
      <c r="C15" s="77"/>
      <c r="D15" s="77"/>
      <c r="E15" s="77"/>
      <c r="F15" s="77"/>
      <c r="G15" s="81"/>
      <c r="H15" s="87"/>
      <c r="I15" s="354"/>
      <c r="J15" s="394"/>
      <c r="K15" s="395"/>
      <c r="L15" s="317" t="s">
        <v>285</v>
      </c>
      <c r="M15" s="318"/>
    </row>
    <row r="16" spans="1:13" ht="13" x14ac:dyDescent="0.25">
      <c r="A16" s="12"/>
      <c r="B16" s="937"/>
      <c r="C16" s="937"/>
      <c r="D16" s="937"/>
      <c r="E16" s="937"/>
      <c r="F16" s="937"/>
      <c r="G16" s="937"/>
      <c r="H16" s="937"/>
      <c r="I16" s="354"/>
      <c r="J16" s="394"/>
      <c r="K16" s="395"/>
      <c r="L16" s="317" t="s">
        <v>285</v>
      </c>
      <c r="M16" s="318"/>
    </row>
    <row r="17" spans="1:13" ht="13" x14ac:dyDescent="0.25">
      <c r="A17" s="374" t="s">
        <v>486</v>
      </c>
      <c r="B17" s="81"/>
      <c r="C17" s="77"/>
      <c r="D17" s="77"/>
      <c r="E17" s="77"/>
      <c r="F17" s="77"/>
      <c r="G17" s="81"/>
      <c r="H17" s="87"/>
      <c r="I17" s="354"/>
      <c r="J17" s="394"/>
      <c r="K17" s="395"/>
      <c r="L17" s="317" t="s">
        <v>285</v>
      </c>
      <c r="M17" s="318"/>
    </row>
    <row r="18" spans="1:13" ht="13" x14ac:dyDescent="0.25">
      <c r="A18" s="12"/>
      <c r="B18" s="937" t="s">
        <v>578</v>
      </c>
      <c r="C18" s="937"/>
      <c r="D18" s="937"/>
      <c r="E18" s="937"/>
      <c r="F18" s="937"/>
      <c r="G18" s="937"/>
      <c r="H18" s="937"/>
      <c r="I18" s="354"/>
      <c r="J18" s="394"/>
      <c r="K18" s="395"/>
      <c r="L18" s="317" t="s">
        <v>285</v>
      </c>
      <c r="M18" s="318"/>
    </row>
    <row r="19" spans="1:13" s="233" customFormat="1" ht="6" thickBot="1" x14ac:dyDescent="0.3">
      <c r="A19" s="311"/>
      <c r="B19" s="312"/>
      <c r="C19" s="313"/>
      <c r="D19" s="313"/>
      <c r="E19" s="313"/>
      <c r="F19" s="313"/>
      <c r="G19" s="312"/>
      <c r="H19" s="314"/>
      <c r="I19" s="355"/>
      <c r="J19" s="397"/>
      <c r="K19" s="398"/>
      <c r="L19" s="322" t="s">
        <v>285</v>
      </c>
      <c r="M19" s="323"/>
    </row>
    <row r="20" spans="1:13" ht="13.5" thickTop="1" x14ac:dyDescent="0.25">
      <c r="A20" s="306" t="s">
        <v>481</v>
      </c>
      <c r="B20" s="302"/>
      <c r="C20" s="303"/>
      <c r="D20" s="303"/>
      <c r="E20" s="304"/>
      <c r="F20" s="304"/>
      <c r="G20" s="302"/>
      <c r="H20" s="305"/>
      <c r="I20" s="354"/>
      <c r="J20" s="393"/>
      <c r="K20" s="393"/>
      <c r="L20" s="317" t="s">
        <v>285</v>
      </c>
      <c r="M20" s="318"/>
    </row>
    <row r="21" spans="1:13" ht="12.5" x14ac:dyDescent="0.25">
      <c r="A21" s="88" t="str">
        <f>VLOOKUP($E$3,Seminarliste,7)</f>
        <v>Zuständig für Anerkennungen: für auf Bundesebene tätige Personen, ist es die Bundesleitung; in den Landesverbänden regelt es die Landesleitung</v>
      </c>
      <c r="C21" s="89"/>
      <c r="D21" s="90"/>
      <c r="E21" s="39"/>
      <c r="F21" s="39"/>
      <c r="G21" s="39"/>
      <c r="H21" s="39"/>
      <c r="I21" s="356"/>
      <c r="J21" s="393"/>
      <c r="K21" s="393"/>
      <c r="L21" s="317" t="s">
        <v>285</v>
      </c>
      <c r="M21" s="318"/>
    </row>
    <row r="22" spans="1:13" ht="16" customHeight="1" thickBot="1" x14ac:dyDescent="0.3">
      <c r="A22" s="18" t="s">
        <v>215</v>
      </c>
      <c r="B22" s="91"/>
      <c r="C22" s="92" t="s">
        <v>161</v>
      </c>
      <c r="D22" s="93"/>
      <c r="E22" s="310" t="s">
        <v>78</v>
      </c>
      <c r="F22" s="93" t="s">
        <v>330</v>
      </c>
      <c r="G22" s="95" t="s">
        <v>162</v>
      </c>
      <c r="H22" s="95" t="s">
        <v>248</v>
      </c>
      <c r="I22" s="357"/>
      <c r="J22" s="393"/>
      <c r="K22" s="393"/>
      <c r="L22" s="317" t="s">
        <v>285</v>
      </c>
      <c r="M22" s="318"/>
    </row>
    <row r="23" spans="1:13" s="2" customFormat="1" ht="15.5" x14ac:dyDescent="0.25">
      <c r="A23" s="309" t="s">
        <v>163</v>
      </c>
      <c r="B23" s="96"/>
      <c r="C23" s="97"/>
      <c r="D23" s="98"/>
      <c r="E23" s="99"/>
      <c r="F23" s="99"/>
      <c r="G23" s="100"/>
      <c r="H23" s="98"/>
      <c r="I23" s="358"/>
      <c r="J23" s="330"/>
      <c r="K23" s="331"/>
      <c r="L23" s="332" t="s">
        <v>285</v>
      </c>
      <c r="M23" s="333"/>
    </row>
    <row r="24" spans="1:13" ht="39" x14ac:dyDescent="0.25">
      <c r="A24" s="20" t="s">
        <v>164</v>
      </c>
      <c r="B24" s="35" t="s">
        <v>288</v>
      </c>
      <c r="C24" s="35" t="s">
        <v>287</v>
      </c>
      <c r="D24" s="36"/>
      <c r="E24" s="37" t="str">
        <f>VLOOKUP(J24,Anerkennung,2)</f>
        <v>Routine</v>
      </c>
      <c r="F24" s="38" t="str">
        <f>VLOOKUP(J24,Anerkennung,4)</f>
        <v>A</v>
      </c>
      <c r="G24" s="39" t="str">
        <f>VLOOKUP(J24,Anerkennung,3)</f>
        <v>Nachweis des Abschlusses der Qualifizierung</v>
      </c>
      <c r="H24" s="40" t="str">
        <f>VLOOKUP(K24,Auflagen,2)</f>
        <v>Empfehlung: die nicht bekanntnen Inhalte (z. B. die Spezifika des Landes-KatS und des DRK-Landesverbandes) sind im Nachgang zur Anerkennung, aber vor einem Einsatz, zu vermitteln.</v>
      </c>
      <c r="I24" s="359"/>
      <c r="J24" s="334">
        <v>1</v>
      </c>
      <c r="K24" s="335">
        <v>1</v>
      </c>
      <c r="L24" s="317" t="s">
        <v>285</v>
      </c>
      <c r="M24" s="318"/>
    </row>
    <row r="25" spans="1:13" ht="39.5" thickBot="1" x14ac:dyDescent="0.3">
      <c r="A25" s="31" t="s">
        <v>165</v>
      </c>
      <c r="B25" s="41" t="s">
        <v>229</v>
      </c>
      <c r="C25" s="909" t="s">
        <v>228</v>
      </c>
      <c r="D25" s="909"/>
      <c r="E25" s="43" t="str">
        <f>VLOOKUP(J25,Anerkennung,2)</f>
        <v>Routine</v>
      </c>
      <c r="F25" s="44" t="str">
        <f>VLOOKUP(J25,Anerkennung,4)</f>
        <v>A</v>
      </c>
      <c r="G25" s="42" t="str">
        <f>VLOOKUP(J25,Anerkennung,3)</f>
        <v>Nachweis des Inhaltes und des Abschlusses der Qualifizierung</v>
      </c>
      <c r="H25" s="45" t="str">
        <f>VLOOKUP(K25,Auflagen,2)</f>
        <v>Die nicht bekannten Inhalte (z. B. die Spezifika des Landes-KatS und des DRK-Landesverbandes) sind im Nachgang zur Anerkennung, aber vor einem Einsatz, zu vermitteln.</v>
      </c>
      <c r="I25" s="359"/>
      <c r="J25" s="334">
        <v>7</v>
      </c>
      <c r="K25" s="335">
        <v>2</v>
      </c>
      <c r="L25" s="317" t="s">
        <v>285</v>
      </c>
      <c r="M25" s="318"/>
    </row>
    <row r="26" spans="1:13" ht="38" customHeight="1" thickBot="1" x14ac:dyDescent="0.3">
      <c r="A26" s="25" t="s">
        <v>166</v>
      </c>
      <c r="B26" s="910" t="s">
        <v>255</v>
      </c>
      <c r="C26" s="911"/>
      <c r="D26" s="911"/>
      <c r="E26" s="47" t="str">
        <f>VLOOKUP(J26,Anerkennung,2)</f>
        <v>Standart</v>
      </c>
      <c r="F26" s="48" t="str">
        <f>VLOOKUP(J26,Anerkennung,4)</f>
        <v>A</v>
      </c>
      <c r="G26" s="46" t="str">
        <f>VLOOKUP(J26,Anerkennung,3)</f>
        <v>Nachweis des Inhaltes und des Abschlusses der Qualifizierung</v>
      </c>
      <c r="H26" s="49" t="str">
        <f>VLOOKUP(K26,Auflagen,2)</f>
        <v>Sofern der im o.g. Curriculum beschriebene Mindestinhalt erfüllt wurde; ggf. mit der Auflage der Vermittlung der Spezifika des Landes-KatS und des DRK-Landesverbandes, sowie einer Prüfung,</v>
      </c>
      <c r="I26" s="359"/>
      <c r="J26" s="334">
        <v>3</v>
      </c>
      <c r="K26" s="335">
        <v>3</v>
      </c>
      <c r="L26" s="317" t="s">
        <v>285</v>
      </c>
      <c r="M26" s="318"/>
    </row>
    <row r="27" spans="1:13" ht="38" customHeight="1" thickBot="1" x14ac:dyDescent="0.3">
      <c r="A27" s="25" t="s">
        <v>168</v>
      </c>
      <c r="B27" s="912" t="s">
        <v>169</v>
      </c>
      <c r="C27" s="912"/>
      <c r="D27" s="912"/>
      <c r="E27" s="47" t="str">
        <f>VLOOKUP(J27,Anerkennung,2)</f>
        <v>Standart</v>
      </c>
      <c r="F27" s="48" t="str">
        <f>VLOOKUP(J27,Anerkennung,4)</f>
        <v>A</v>
      </c>
      <c r="G27" s="46" t="str">
        <f>VLOOKUP(J27,Anerkennung,3)</f>
        <v>Nachweis des Inhaltes und des Abschlusses der Qualifizierung</v>
      </c>
      <c r="H27" s="49" t="str">
        <f>VLOOKUP(K27,Auflagen,2)</f>
        <v>Sofern der im o.g. Curriculum beschriebene Mindestinhalt erfüllt wurde; ggf. mit der Auflage der Vermittlung der Spezifika des Landes-KatS und des DRK-Landesverbandes, sowie einer Prüfung,</v>
      </c>
      <c r="I27" s="359"/>
      <c r="J27" s="334">
        <v>3</v>
      </c>
      <c r="K27" s="335">
        <v>3</v>
      </c>
      <c r="L27" s="317" t="s">
        <v>285</v>
      </c>
      <c r="M27" s="318"/>
    </row>
    <row r="28" spans="1:13" ht="13" customHeight="1" x14ac:dyDescent="0.25">
      <c r="A28" s="913" t="s">
        <v>170</v>
      </c>
      <c r="B28" s="916" t="s">
        <v>171</v>
      </c>
      <c r="C28" s="50">
        <v>1</v>
      </c>
      <c r="D28" s="51" t="s">
        <v>172</v>
      </c>
      <c r="E28" s="923" t="str">
        <f>VLOOKUP(J28,Anerkennung,2)</f>
        <v>Auflagen</v>
      </c>
      <c r="F28" s="925" t="str">
        <f>VLOOKUP(J28,Anerkennung,4)</f>
        <v>B</v>
      </c>
      <c r="G28" s="916" t="str">
        <f>VLOOKUP(J28,Anerkennung,3)</f>
        <v>Nachweis des Inhaltes und des Abschlusses der Qualifizierung</v>
      </c>
      <c r="H28" s="927" t="str">
        <f>VLOOKUP(K28,Auflagen,2)</f>
        <v>Sofern der im o.g. Curriculum beschriebene Mindestinhalt erfüllt wurde, mit der Auflage der Vermittlung der Spezifika des Landes-KatS und des DRK-Landesverbandes; sowie ggf. einer Prüfung.</v>
      </c>
      <c r="I28" s="359"/>
      <c r="J28" s="934">
        <v>4</v>
      </c>
      <c r="K28" s="918">
        <v>4</v>
      </c>
      <c r="L28" s="317" t="s">
        <v>285</v>
      </c>
      <c r="M28" s="318"/>
    </row>
    <row r="29" spans="1:13" ht="13" x14ac:dyDescent="0.25">
      <c r="A29" s="914"/>
      <c r="B29" s="917"/>
      <c r="C29" s="54">
        <v>2</v>
      </c>
      <c r="D29" s="55" t="s">
        <v>173</v>
      </c>
      <c r="E29" s="929"/>
      <c r="F29" s="930"/>
      <c r="G29" s="917"/>
      <c r="H29" s="931"/>
      <c r="I29" s="359"/>
      <c r="J29" s="935"/>
      <c r="K29" s="919"/>
      <c r="L29" s="317" t="s">
        <v>285</v>
      </c>
      <c r="M29" s="318"/>
    </row>
    <row r="30" spans="1:13" ht="13" x14ac:dyDescent="0.25">
      <c r="A30" s="914"/>
      <c r="B30" s="917"/>
      <c r="C30" s="54">
        <v>3</v>
      </c>
      <c r="D30" s="55" t="s">
        <v>174</v>
      </c>
      <c r="E30" s="929"/>
      <c r="F30" s="930"/>
      <c r="G30" s="917"/>
      <c r="H30" s="931"/>
      <c r="I30" s="359"/>
      <c r="J30" s="935"/>
      <c r="K30" s="919"/>
      <c r="L30" s="317" t="s">
        <v>285</v>
      </c>
      <c r="M30" s="318"/>
    </row>
    <row r="31" spans="1:13" ht="13" x14ac:dyDescent="0.25">
      <c r="A31" s="914"/>
      <c r="B31" s="917"/>
      <c r="C31" s="54">
        <v>4</v>
      </c>
      <c r="D31" s="55" t="s">
        <v>175</v>
      </c>
      <c r="E31" s="929"/>
      <c r="F31" s="930"/>
      <c r="G31" s="917"/>
      <c r="H31" s="931"/>
      <c r="I31" s="359"/>
      <c r="J31" s="935"/>
      <c r="K31" s="919"/>
      <c r="L31" s="317" t="s">
        <v>285</v>
      </c>
      <c r="M31" s="318"/>
    </row>
    <row r="32" spans="1:13" ht="13" x14ac:dyDescent="0.25">
      <c r="A32" s="914"/>
      <c r="B32" s="917"/>
      <c r="C32" s="105">
        <v>5</v>
      </c>
      <c r="D32" s="106" t="s">
        <v>93</v>
      </c>
      <c r="E32" s="929"/>
      <c r="F32" s="930"/>
      <c r="G32" s="917"/>
      <c r="H32" s="931"/>
      <c r="I32" s="359"/>
      <c r="J32" s="935"/>
      <c r="K32" s="919"/>
      <c r="L32" s="317" t="s">
        <v>285</v>
      </c>
      <c r="M32" s="318"/>
    </row>
    <row r="33" spans="1:13" ht="13.5" thickBot="1" x14ac:dyDescent="0.3">
      <c r="A33" s="915"/>
      <c r="B33" s="910"/>
      <c r="C33" s="56">
        <v>6</v>
      </c>
      <c r="D33" s="57" t="s">
        <v>116</v>
      </c>
      <c r="E33" s="924"/>
      <c r="F33" s="926"/>
      <c r="G33" s="910"/>
      <c r="H33" s="928"/>
      <c r="I33" s="359"/>
      <c r="J33" s="936"/>
      <c r="K33" s="920"/>
      <c r="L33" s="317" t="s">
        <v>285</v>
      </c>
      <c r="M33" s="318"/>
    </row>
    <row r="34" spans="1:13" s="2" customFormat="1" ht="38" customHeight="1" thickBot="1" x14ac:dyDescent="0.3">
      <c r="A34" s="21" t="s">
        <v>176</v>
      </c>
      <c r="B34" s="58" t="s">
        <v>223</v>
      </c>
      <c r="C34" s="933" t="s">
        <v>254</v>
      </c>
      <c r="D34" s="910"/>
      <c r="E34" s="60" t="str">
        <f>VLOOKUP(J34,Anerkennung,2)</f>
        <v>Prüfung</v>
      </c>
      <c r="F34" s="61" t="str">
        <f>VLOOKUP(J34,Anerkennung,4)</f>
        <v>B</v>
      </c>
      <c r="G34" s="62" t="str">
        <f>VLOOKUP(J34,Anerkennung,3)</f>
        <v>Detailierter Nachweis des Inhaltes der Qualifizierung und des Abschlusses</v>
      </c>
      <c r="H34" s="63" t="str">
        <f>VLOOKUP(K34,Auflagen,2)</f>
        <v>Sofern in Umfang und Inhalt mit unserer Qualifizierung vergleichbar oder höherwertiger; ggf. mit der Auflage der Vermittlung der Spezifika des Landes-KatS und des DRK-Landesverbandes, oder einer Prüfung.</v>
      </c>
      <c r="I34" s="359"/>
      <c r="J34" s="334">
        <v>5</v>
      </c>
      <c r="K34" s="335">
        <v>5</v>
      </c>
      <c r="L34" s="332" t="s">
        <v>285</v>
      </c>
      <c r="M34" s="333"/>
    </row>
    <row r="35" spans="1:13" s="2" customFormat="1" ht="19" customHeight="1" x14ac:dyDescent="0.25">
      <c r="A35" s="22" t="s">
        <v>177</v>
      </c>
      <c r="B35" s="916" t="s">
        <v>216</v>
      </c>
      <c r="C35" s="64">
        <v>1</v>
      </c>
      <c r="D35" s="65" t="s">
        <v>218</v>
      </c>
      <c r="E35" s="923" t="str">
        <f>VLOOKUP(J35,Anerkennung,2)</f>
        <v>Beurteil ung</v>
      </c>
      <c r="F35" s="925" t="str">
        <f>VLOOKUP(J35,Anerkennung,4)</f>
        <v>C</v>
      </c>
      <c r="G35" s="916" t="str">
        <f>VLOOKUP(J35,Anerkennung,3)</f>
        <v>Detailierter Nachweis der gemachten Praxiserfahrungen.</v>
      </c>
      <c r="H35" s="927" t="str">
        <f>VLOOKUP(K35,Auflagen,2)</f>
        <v>Die Anerkennung ist nur möglich, wenn die gemachte Erfahrungen dem Umfang und Inhalt unserer Qualifizierung entsprechen oder höherwertig sind; ggf. mit einer Prüfung.</v>
      </c>
      <c r="I35" s="359"/>
      <c r="J35" s="921">
        <v>6</v>
      </c>
      <c r="K35" s="922">
        <v>8</v>
      </c>
      <c r="L35" s="332" t="s">
        <v>285</v>
      </c>
      <c r="M35" s="333"/>
    </row>
    <row r="36" spans="1:13" s="2" customFormat="1" ht="19" customHeight="1" thickBot="1" x14ac:dyDescent="0.3">
      <c r="A36" s="21"/>
      <c r="B36" s="910"/>
      <c r="C36" s="66">
        <v>2</v>
      </c>
      <c r="D36" s="46" t="s">
        <v>219</v>
      </c>
      <c r="E36" s="924"/>
      <c r="F36" s="926"/>
      <c r="G36" s="910"/>
      <c r="H36" s="928"/>
      <c r="I36" s="359"/>
      <c r="J36" s="921"/>
      <c r="K36" s="922"/>
      <c r="L36" s="332" t="s">
        <v>285</v>
      </c>
      <c r="M36" s="333"/>
    </row>
    <row r="37" spans="1:13" s="2" customFormat="1" ht="39" x14ac:dyDescent="0.25">
      <c r="A37" s="913" t="s">
        <v>179</v>
      </c>
      <c r="B37" s="916" t="s">
        <v>180</v>
      </c>
      <c r="C37" s="64">
        <v>1</v>
      </c>
      <c r="D37" s="67" t="s">
        <v>181</v>
      </c>
      <c r="E37" s="68" t="str">
        <f>VLOOKUP(J37,Anerkennung,2)</f>
        <v>Routine</v>
      </c>
      <c r="F37" s="69" t="str">
        <f>VLOOKUP(J37,Anerkennung,4)</f>
        <v>A</v>
      </c>
      <c r="G37" s="67" t="str">
        <f>VLOOKUP(J37,Anerkennung,3)</f>
        <v>Nachweis der erfolgten Anerkennung</v>
      </c>
      <c r="H37" s="70" t="str">
        <f>VLOOKUP(K37,Auflagen,2)</f>
        <v>Nur möglich diese sich auf das o.g. Curriculum bezieht; ggf. mit Auflage der Vermittlung der aktuellen Spezifika des Landes-KatS und des DRK-Landesverbandes.</v>
      </c>
      <c r="I37" s="359"/>
      <c r="J37" s="334">
        <v>8</v>
      </c>
      <c r="K37" s="335">
        <v>6</v>
      </c>
      <c r="L37" s="332" t="s">
        <v>285</v>
      </c>
      <c r="M37" s="333"/>
    </row>
    <row r="38" spans="1:13" s="2" customFormat="1" ht="39.5" thickBot="1" x14ac:dyDescent="0.3">
      <c r="A38" s="915"/>
      <c r="B38" s="910"/>
      <c r="C38" s="66">
        <v>2</v>
      </c>
      <c r="D38" s="71" t="s">
        <v>80</v>
      </c>
      <c r="E38" s="72" t="str">
        <f>VLOOKUP(J38,Anerkennung,2)</f>
        <v>Routine</v>
      </c>
      <c r="F38" s="73" t="str">
        <f>VLOOKUP(J38,Anerkennung,4)</f>
        <v>A</v>
      </c>
      <c r="G38" s="74" t="str">
        <f>VLOOKUP(J38,Anerkennung,3)</f>
        <v>Nachweis des Abschlusses der Qualifizierung</v>
      </c>
      <c r="H38" s="75" t="str">
        <f>VLOOKUP(K38,Auflagen,2)</f>
        <v>Empfehlung: die nicht bekanntnen Inhalte (z. B. die Spezifika des Landes-KatS und des DRK-Landesverbandes) sind im Nachgang zur Anerkennung, aber vor einem Einsatz, zu vermitteln.</v>
      </c>
      <c r="I38" s="359"/>
      <c r="J38" s="334">
        <v>1</v>
      </c>
      <c r="K38" s="335">
        <v>1</v>
      </c>
      <c r="L38" s="332" t="s">
        <v>285</v>
      </c>
      <c r="M38" s="333"/>
    </row>
    <row r="39" spans="1:13" s="2" customFormat="1" ht="15.5" x14ac:dyDescent="0.25">
      <c r="A39" s="9" t="s">
        <v>221</v>
      </c>
      <c r="B39" s="76"/>
      <c r="C39" s="76"/>
      <c r="D39" s="37"/>
      <c r="E39" s="37"/>
      <c r="F39" s="38"/>
      <c r="G39" s="39"/>
      <c r="H39" s="40"/>
      <c r="I39" s="359"/>
      <c r="J39" s="337"/>
      <c r="K39" s="338"/>
      <c r="L39" s="332" t="s">
        <v>285</v>
      </c>
      <c r="M39" s="333"/>
    </row>
    <row r="40" spans="1:13" ht="38" customHeight="1" thickBot="1" x14ac:dyDescent="0.3">
      <c r="A40" s="27" t="s">
        <v>182</v>
      </c>
      <c r="B40" s="74" t="s">
        <v>183</v>
      </c>
      <c r="C40" s="932" t="s">
        <v>254</v>
      </c>
      <c r="D40" s="932"/>
      <c r="E40" s="72" t="str">
        <f>VLOOKUP(J40,Anerkennung,2)</f>
        <v>Prüfung</v>
      </c>
      <c r="F40" s="73" t="str">
        <f>VLOOKUP(J40,Anerkennung,4)</f>
        <v>B</v>
      </c>
      <c r="G40" s="74" t="str">
        <f>VLOOKUP(J40,Anerkennung,3)</f>
        <v>Detailierter Nachweis des Inhaltes der Qualifizierung und des Abschlusses</v>
      </c>
      <c r="H40" s="75" t="str">
        <f>VLOOKUP(K40,Auflagen,2)</f>
        <v>Die Anerkennung ist nur möglich, wenn die erfolgte Qualifikation im Umfang und im Inhalt unserer Qualifizierung entspricht oder höherwertiger ist; ggf. mit einer Prüfung.</v>
      </c>
      <c r="I40" s="359"/>
      <c r="J40" s="334">
        <v>5</v>
      </c>
      <c r="K40" s="335">
        <v>7</v>
      </c>
      <c r="L40" s="317" t="s">
        <v>285</v>
      </c>
      <c r="M40" s="318"/>
    </row>
    <row r="41" spans="1:13" s="2" customFormat="1" ht="38" customHeight="1" thickBot="1" x14ac:dyDescent="0.3">
      <c r="A41" s="28" t="s">
        <v>184</v>
      </c>
      <c r="B41" s="62" t="s">
        <v>216</v>
      </c>
      <c r="C41" s="933" t="s">
        <v>254</v>
      </c>
      <c r="D41" s="933"/>
      <c r="E41" s="60" t="str">
        <f>VLOOKUP(J41,Anerkennung,2)</f>
        <v>Beurteil ung</v>
      </c>
      <c r="F41" s="61" t="str">
        <f>VLOOKUP(J41,Anerkennung,4)</f>
        <v>C</v>
      </c>
      <c r="G41" s="62" t="str">
        <f>VLOOKUP(J41,Anerkennung,3)</f>
        <v>Detailierter Nachweis der gemachten Praxiserfahrungen.</v>
      </c>
      <c r="H41" s="63" t="str">
        <f>VLOOKUP(K41,Auflagen,2)</f>
        <v>Die Anerkennung ist nur möglich, wenn die gemachte Erfahrungen dem Umfang und Inhalt unserer Qualifizierung entsprechen oder höherwertig sind; ggf. mit einer Prüfung.</v>
      </c>
      <c r="I41" s="359"/>
      <c r="J41" s="334">
        <v>6</v>
      </c>
      <c r="K41" s="335">
        <v>8</v>
      </c>
      <c r="L41" s="332" t="s">
        <v>285</v>
      </c>
      <c r="M41" s="333"/>
    </row>
    <row r="42" spans="1:13" ht="12.5" x14ac:dyDescent="0.25">
      <c r="A42" s="318"/>
      <c r="B42" s="363"/>
      <c r="C42" s="363"/>
      <c r="D42" s="364"/>
      <c r="E42" s="364"/>
      <c r="F42" s="364"/>
      <c r="G42" s="364"/>
      <c r="H42" s="364"/>
      <c r="I42" s="318"/>
      <c r="J42" s="318"/>
      <c r="K42" s="318"/>
      <c r="L42" s="317"/>
      <c r="M42" s="318"/>
    </row>
    <row r="43" spans="1:13" ht="12.5" x14ac:dyDescent="0.25">
      <c r="A43" s="318"/>
      <c r="B43" s="363"/>
      <c r="C43" s="363"/>
      <c r="D43" s="364"/>
      <c r="E43" s="364"/>
      <c r="F43" s="364"/>
      <c r="G43" s="364"/>
      <c r="H43" s="364"/>
      <c r="I43" s="318"/>
      <c r="J43" s="318"/>
      <c r="K43" s="318"/>
      <c r="L43" s="317"/>
      <c r="M43" s="318"/>
    </row>
    <row r="44" spans="1:13" ht="12.5" x14ac:dyDescent="0.25">
      <c r="B44" s="77"/>
      <c r="C44" s="77"/>
    </row>
    <row r="45" spans="1:13" ht="12.5" x14ac:dyDescent="0.25">
      <c r="B45" s="77"/>
      <c r="C45" s="77"/>
    </row>
    <row r="46" spans="1:13" ht="12.5" x14ac:dyDescent="0.25">
      <c r="B46" s="77"/>
      <c r="C46" s="77"/>
    </row>
  </sheetData>
  <sheetProtection algorithmName="SHA-512" hashValue="o7qF4fVnv1aunyJqoBJD47OJnl5qEd9aIWa3xUu/7PuEWIW3RPvd2luEpc75WSKwMB6Bh5Y9YrgBYwjQYulGlQ==" saltValue="AckoKZHXGpCXxZX/SWVlpw==" spinCount="100000" sheet="1" objects="1" scenarios="1"/>
  <mergeCells count="30">
    <mergeCell ref="B8:H8"/>
    <mergeCell ref="B12:H12"/>
    <mergeCell ref="B10:H10"/>
    <mergeCell ref="B18:H18"/>
    <mergeCell ref="B16:H16"/>
    <mergeCell ref="B14:H14"/>
    <mergeCell ref="B13:H13"/>
    <mergeCell ref="C40:D40"/>
    <mergeCell ref="C41:D41"/>
    <mergeCell ref="C34:D34"/>
    <mergeCell ref="B35:B36"/>
    <mergeCell ref="J28:J33"/>
    <mergeCell ref="K28:K33"/>
    <mergeCell ref="J35:J36"/>
    <mergeCell ref="K35:K36"/>
    <mergeCell ref="A37:A38"/>
    <mergeCell ref="B37:B38"/>
    <mergeCell ref="E35:E36"/>
    <mergeCell ref="F35:F36"/>
    <mergeCell ref="G35:G36"/>
    <mergeCell ref="H35:H36"/>
    <mergeCell ref="E28:E33"/>
    <mergeCell ref="F28:F33"/>
    <mergeCell ref="G28:G33"/>
    <mergeCell ref="H28:H33"/>
    <mergeCell ref="C25:D25"/>
    <mergeCell ref="B26:D26"/>
    <mergeCell ref="B27:D27"/>
    <mergeCell ref="A28:A33"/>
    <mergeCell ref="B28:B33"/>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C2D2F-322F-4C30-931A-CDBAE082FAA9}">
  <sheetPr>
    <tabColor theme="0"/>
  </sheetPr>
  <dimension ref="A1:M41"/>
  <sheetViews>
    <sheetView showGridLines="0" zoomScaleNormal="100" zoomScaleSheetLayoutView="180" zoomScalePageLayoutView="90" workbookViewId="0">
      <selection activeCell="E11" sqref="E11"/>
    </sheetView>
  </sheetViews>
  <sheetFormatPr baseColWidth="10" defaultColWidth="14.26953125" defaultRowHeight="10" x14ac:dyDescent="0.25"/>
  <cols>
    <col min="1" max="1" width="2.6328125" style="3" customWidth="1"/>
    <col min="2" max="2" width="13.54296875" style="82" customWidth="1"/>
    <col min="3" max="3" width="3.1796875" style="82" customWidth="1"/>
    <col min="4" max="4" width="35.36328125" style="82" customWidth="1"/>
    <col min="5" max="5" width="8.26953125" style="82" customWidth="1"/>
    <col min="6" max="6" width="4.6328125" style="82" customWidth="1"/>
    <col min="7" max="7" width="23.6328125" style="82" customWidth="1"/>
    <col min="8" max="8" width="48.6328125" style="82" customWidth="1"/>
    <col min="9" max="9" width="1.6328125" style="3" customWidth="1"/>
    <col min="10" max="11" width="10.1796875" style="3" customWidth="1"/>
    <col min="12" max="12" width="6" style="19" customWidth="1"/>
    <col min="13" max="16384" width="14.26953125" style="3"/>
  </cols>
  <sheetData>
    <row r="1" spans="1:13" ht="15.5" customHeight="1" x14ac:dyDescent="0.25">
      <c r="A1" s="11" t="str">
        <f>Parameter!C5</f>
        <v>DRK e.V.</v>
      </c>
      <c r="B1" s="77"/>
      <c r="C1" s="77"/>
      <c r="D1" s="78"/>
      <c r="E1" s="77"/>
      <c r="F1" s="77"/>
      <c r="G1" s="79"/>
      <c r="H1" s="79"/>
      <c r="I1" s="351"/>
      <c r="J1" s="315" t="s">
        <v>245</v>
      </c>
      <c r="K1" s="316"/>
      <c r="L1" s="317"/>
      <c r="M1" s="318"/>
    </row>
    <row r="2" spans="1:13" ht="15.5" x14ac:dyDescent="0.25">
      <c r="A2" s="14" t="s">
        <v>480</v>
      </c>
      <c r="B2" s="80"/>
      <c r="C2" s="77"/>
      <c r="D2" s="77"/>
      <c r="F2" s="78"/>
      <c r="G2" s="81" t="str">
        <f>Parameter!F7</f>
        <v>Version: 10, Revision = 1</v>
      </c>
      <c r="I2" s="318"/>
      <c r="J2" s="324" t="s">
        <v>246</v>
      </c>
      <c r="K2" s="325"/>
      <c r="L2" s="319" t="s">
        <v>484</v>
      </c>
      <c r="M2" s="318"/>
    </row>
    <row r="3" spans="1:13" ht="15.5" x14ac:dyDescent="0.25">
      <c r="A3" s="16" t="str">
        <f>CONCATENATE("Seminar: ",VLOOKUP($E$3,Seminarliste,2))</f>
        <v>Seminar: CBRN Grundausbildung</v>
      </c>
      <c r="B3" s="83"/>
      <c r="E3" s="84" t="s">
        <v>311</v>
      </c>
      <c r="F3" s="77"/>
      <c r="G3" s="81" t="str">
        <f>CONCATENATE("Zuständig: ",VLOOKUP($E$3,Seminarliste,3))</f>
        <v>Zuständig: Bereitschaften</v>
      </c>
      <c r="H3" s="81"/>
      <c r="I3" s="352"/>
      <c r="J3" s="326" t="s">
        <v>78</v>
      </c>
      <c r="K3" s="327" t="s">
        <v>217</v>
      </c>
      <c r="L3" s="317" t="s">
        <v>285</v>
      </c>
      <c r="M3" s="318"/>
    </row>
    <row r="4" spans="1:13" ht="13.15" customHeight="1" x14ac:dyDescent="0.25">
      <c r="A4" s="81" t="str">
        <f>CONCATENATE("Fachbereich: ",VLOOKUP($E$3,Seminarliste,4))</f>
        <v>Fachbereich: CBRN-Schutz</v>
      </c>
      <c r="E4" s="85"/>
      <c r="F4" s="86" t="s">
        <v>438</v>
      </c>
      <c r="G4" s="87">
        <f>VLOOKUP($E$3,Seminarliste,8)</f>
        <v>45732</v>
      </c>
      <c r="H4" s="87" t="str">
        <f>CONCATENATE("Ausführung: ",VLOOKUP($E$3,Seminarliste,9))</f>
        <v>Ausführung: Bundesverband</v>
      </c>
      <c r="I4" s="353"/>
      <c r="J4" s="328" t="s">
        <v>79</v>
      </c>
      <c r="K4" s="329" t="s">
        <v>247</v>
      </c>
      <c r="L4" s="317" t="s">
        <v>285</v>
      </c>
      <c r="M4" s="320"/>
    </row>
    <row r="5" spans="1:13" ht="12.5" x14ac:dyDescent="0.25">
      <c r="A5" s="81" t="str">
        <f>VLOOKUP($E$3,Seminarliste,5)</f>
        <v>AO vom 11mai25; Curicculum von 2024</v>
      </c>
      <c r="E5" s="77"/>
      <c r="F5" s="77"/>
      <c r="G5" s="81" t="str">
        <f>CONCATENATE("Umfang ",VLOOKUP($E$3,Seminarliste,6)," UE")</f>
        <v>Umfang 20 UE</v>
      </c>
      <c r="H5" s="87" t="str">
        <f>VLOOKUP($E$3,Seminarliste,10)</f>
        <v xml:space="preserve"> </v>
      </c>
      <c r="I5" s="354"/>
      <c r="J5" s="396"/>
      <c r="K5" s="396"/>
      <c r="L5" s="317"/>
      <c r="M5" s="318"/>
    </row>
    <row r="6" spans="1:13" s="233" customFormat="1" ht="5.5" x14ac:dyDescent="0.25">
      <c r="A6" s="312"/>
      <c r="B6" s="313"/>
      <c r="C6" s="313"/>
      <c r="D6" s="313"/>
      <c r="E6" s="313"/>
      <c r="F6" s="313"/>
      <c r="G6" s="312"/>
      <c r="H6" s="314"/>
      <c r="I6" s="355"/>
      <c r="J6" s="522"/>
      <c r="K6" s="522"/>
      <c r="L6" s="322"/>
      <c r="M6" s="323"/>
    </row>
    <row r="7" spans="1:13" ht="13" x14ac:dyDescent="0.25">
      <c r="A7" s="307" t="s">
        <v>485</v>
      </c>
      <c r="B7" s="77"/>
      <c r="C7" s="77"/>
      <c r="D7" s="77"/>
      <c r="E7" s="77"/>
      <c r="F7" s="77"/>
      <c r="G7" s="81"/>
      <c r="H7" s="87"/>
      <c r="I7" s="354"/>
      <c r="J7" s="394"/>
      <c r="K7" s="395"/>
      <c r="L7" s="317" t="s">
        <v>285</v>
      </c>
      <c r="M7" s="318"/>
    </row>
    <row r="8" spans="1:13" ht="26" customHeight="1" x14ac:dyDescent="0.25">
      <c r="A8" s="81"/>
      <c r="B8" s="860" t="s">
        <v>596</v>
      </c>
      <c r="C8" s="860"/>
      <c r="D8" s="860"/>
      <c r="E8" s="860"/>
      <c r="F8" s="860"/>
      <c r="G8" s="860"/>
      <c r="H8" s="860"/>
      <c r="I8" s="354"/>
      <c r="J8" s="394"/>
      <c r="K8" s="395"/>
      <c r="L8" s="317" t="s">
        <v>285</v>
      </c>
      <c r="M8" s="318"/>
    </row>
    <row r="9" spans="1:13" ht="13" x14ac:dyDescent="0.25">
      <c r="A9" s="307" t="s">
        <v>482</v>
      </c>
      <c r="B9" s="77"/>
      <c r="C9" s="77"/>
      <c r="D9" s="77"/>
      <c r="E9" s="77"/>
      <c r="F9" s="77"/>
      <c r="G9" s="81"/>
      <c r="H9" s="87"/>
      <c r="I9" s="354"/>
      <c r="J9" s="394"/>
      <c r="K9" s="395"/>
      <c r="L9" s="317" t="s">
        <v>285</v>
      </c>
      <c r="M9" s="318"/>
    </row>
    <row r="10" spans="1:13" ht="26" customHeight="1" x14ac:dyDescent="0.25">
      <c r="A10" s="81"/>
      <c r="B10" s="860" t="s">
        <v>597</v>
      </c>
      <c r="C10" s="860"/>
      <c r="D10" s="860"/>
      <c r="E10" s="860"/>
      <c r="F10" s="860"/>
      <c r="G10" s="860"/>
      <c r="H10" s="860"/>
      <c r="I10" s="354"/>
      <c r="J10" s="394"/>
      <c r="K10" s="395"/>
      <c r="L10" s="317" t="s">
        <v>285</v>
      </c>
      <c r="M10" s="318"/>
    </row>
    <row r="11" spans="1:13" ht="13" x14ac:dyDescent="0.25">
      <c r="A11" s="307" t="s">
        <v>483</v>
      </c>
      <c r="B11" s="77"/>
      <c r="C11" s="77"/>
      <c r="D11" s="77"/>
      <c r="E11" s="77"/>
      <c r="F11" s="77"/>
      <c r="G11" s="81"/>
      <c r="H11" s="87"/>
      <c r="I11" s="354"/>
      <c r="J11" s="394"/>
      <c r="K11" s="395"/>
      <c r="L11" s="317" t="s">
        <v>285</v>
      </c>
      <c r="M11" s="318"/>
    </row>
    <row r="12" spans="1:13" ht="13" x14ac:dyDescent="0.25">
      <c r="A12" s="81"/>
      <c r="B12" s="937" t="s">
        <v>600</v>
      </c>
      <c r="C12" s="937"/>
      <c r="D12" s="937"/>
      <c r="E12" s="937"/>
      <c r="F12" s="937"/>
      <c r="G12" s="937"/>
      <c r="H12" s="937"/>
      <c r="I12" s="354"/>
      <c r="J12" s="394"/>
      <c r="K12" s="395"/>
      <c r="L12" s="317" t="s">
        <v>285</v>
      </c>
      <c r="M12" s="318"/>
    </row>
    <row r="13" spans="1:13" ht="13" x14ac:dyDescent="0.25">
      <c r="A13" s="81"/>
      <c r="B13" s="77" t="s">
        <v>598</v>
      </c>
      <c r="C13" s="77"/>
      <c r="D13" s="77"/>
      <c r="E13" s="77"/>
      <c r="F13" s="77"/>
      <c r="G13" s="81"/>
      <c r="H13" s="87"/>
      <c r="I13" s="354"/>
      <c r="J13" s="394"/>
      <c r="K13" s="395"/>
      <c r="L13" s="317" t="s">
        <v>285</v>
      </c>
      <c r="M13" s="318"/>
    </row>
    <row r="14" spans="1:13" ht="13" x14ac:dyDescent="0.25">
      <c r="A14" s="12"/>
      <c r="B14" s="937" t="s">
        <v>599</v>
      </c>
      <c r="C14" s="937"/>
      <c r="D14" s="937"/>
      <c r="E14" s="937"/>
      <c r="F14" s="937"/>
      <c r="G14" s="937"/>
      <c r="H14" s="937"/>
      <c r="I14" s="354"/>
      <c r="J14" s="394"/>
      <c r="K14" s="395"/>
      <c r="L14" s="317" t="s">
        <v>285</v>
      </c>
      <c r="M14" s="318"/>
    </row>
    <row r="15" spans="1:13" ht="13" x14ac:dyDescent="0.25">
      <c r="A15" s="307" t="s">
        <v>320</v>
      </c>
      <c r="B15" s="77"/>
      <c r="C15" s="77"/>
      <c r="D15" s="77"/>
      <c r="E15" s="77"/>
      <c r="F15" s="77"/>
      <c r="G15" s="81"/>
      <c r="H15" s="87"/>
      <c r="I15" s="354"/>
      <c r="J15" s="394"/>
      <c r="K15" s="395"/>
      <c r="L15" s="317" t="s">
        <v>285</v>
      </c>
      <c r="M15" s="318"/>
    </row>
    <row r="16" spans="1:13" ht="13" x14ac:dyDescent="0.25">
      <c r="A16" s="12"/>
      <c r="B16" s="81"/>
      <c r="C16" s="77"/>
      <c r="D16" s="77"/>
      <c r="E16" s="77"/>
      <c r="F16" s="77"/>
      <c r="G16" s="81"/>
      <c r="H16" s="87"/>
      <c r="I16" s="354"/>
      <c r="J16" s="394"/>
      <c r="K16" s="395"/>
      <c r="L16" s="317" t="s">
        <v>285</v>
      </c>
      <c r="M16" s="318"/>
    </row>
    <row r="17" spans="1:13" ht="13" x14ac:dyDescent="0.25">
      <c r="A17" s="374" t="s">
        <v>486</v>
      </c>
      <c r="B17" s="81"/>
      <c r="C17" s="77"/>
      <c r="D17" s="77"/>
      <c r="E17" s="77"/>
      <c r="F17" s="77"/>
      <c r="G17" s="81"/>
      <c r="H17" s="87"/>
      <c r="I17" s="354"/>
      <c r="J17" s="394"/>
      <c r="K17" s="395"/>
      <c r="L17" s="317" t="s">
        <v>285</v>
      </c>
      <c r="M17" s="318"/>
    </row>
    <row r="18" spans="1:13" ht="13" x14ac:dyDescent="0.25">
      <c r="A18" s="12"/>
      <c r="B18" s="937" t="s">
        <v>578</v>
      </c>
      <c r="C18" s="937"/>
      <c r="D18" s="937"/>
      <c r="E18" s="937"/>
      <c r="F18" s="937"/>
      <c r="G18" s="937"/>
      <c r="H18" s="937"/>
      <c r="I18" s="354"/>
      <c r="J18" s="394"/>
      <c r="K18" s="395"/>
      <c r="L18" s="317" t="s">
        <v>285</v>
      </c>
      <c r="M18" s="318"/>
    </row>
    <row r="19" spans="1:13" s="233" customFormat="1" ht="6" thickBot="1" x14ac:dyDescent="0.3">
      <c r="A19" s="311"/>
      <c r="B19" s="312"/>
      <c r="C19" s="313"/>
      <c r="D19" s="313"/>
      <c r="E19" s="313"/>
      <c r="F19" s="313"/>
      <c r="G19" s="312"/>
      <c r="H19" s="314"/>
      <c r="I19" s="355"/>
      <c r="J19" s="397"/>
      <c r="K19" s="398"/>
      <c r="L19" s="322" t="s">
        <v>285</v>
      </c>
      <c r="M19" s="323"/>
    </row>
    <row r="20" spans="1:13" ht="13.5" thickTop="1" x14ac:dyDescent="0.25">
      <c r="A20" s="306" t="s">
        <v>481</v>
      </c>
      <c r="B20" s="302"/>
      <c r="C20" s="303"/>
      <c r="D20" s="303"/>
      <c r="E20" s="304"/>
      <c r="F20" s="304"/>
      <c r="G20" s="302"/>
      <c r="H20" s="305"/>
      <c r="I20" s="354"/>
      <c r="J20" s="393"/>
      <c r="K20" s="393"/>
      <c r="L20" s="317" t="s">
        <v>285</v>
      </c>
      <c r="M20" s="318"/>
    </row>
    <row r="21" spans="1:13" ht="12.5" x14ac:dyDescent="0.25">
      <c r="A21" s="88" t="str">
        <f>VLOOKUP($E$3,Seminarliste,7)</f>
        <v>Zuständig für Anerkennungen: für auf Bundesebene tätige Personen, ist es die Bundesleitung; in den Landesverbänden regelt es die Landesleitung</v>
      </c>
      <c r="C21" s="89"/>
      <c r="D21" s="90"/>
      <c r="E21" s="39"/>
      <c r="F21" s="39"/>
      <c r="G21" s="39"/>
      <c r="H21" s="39"/>
      <c r="I21" s="356"/>
      <c r="J21" s="393"/>
      <c r="K21" s="393"/>
      <c r="L21" s="317" t="s">
        <v>285</v>
      </c>
      <c r="M21" s="318"/>
    </row>
    <row r="22" spans="1:13" ht="16" customHeight="1" thickBot="1" x14ac:dyDescent="0.3">
      <c r="A22" s="18" t="s">
        <v>215</v>
      </c>
      <c r="B22" s="91"/>
      <c r="C22" s="92" t="s">
        <v>161</v>
      </c>
      <c r="D22" s="93"/>
      <c r="E22" s="310" t="s">
        <v>78</v>
      </c>
      <c r="F22" s="93" t="s">
        <v>330</v>
      </c>
      <c r="G22" s="95" t="s">
        <v>162</v>
      </c>
      <c r="H22" s="95" t="s">
        <v>248</v>
      </c>
      <c r="I22" s="357"/>
      <c r="J22" s="393"/>
      <c r="K22" s="393"/>
      <c r="L22" s="317" t="s">
        <v>285</v>
      </c>
      <c r="M22" s="318"/>
    </row>
    <row r="23" spans="1:13" s="2" customFormat="1" ht="15.5" x14ac:dyDescent="0.25">
      <c r="A23" s="309" t="s">
        <v>163</v>
      </c>
      <c r="B23" s="96"/>
      <c r="C23" s="97"/>
      <c r="D23" s="98"/>
      <c r="E23" s="99"/>
      <c r="F23" s="99"/>
      <c r="G23" s="100"/>
      <c r="H23" s="98"/>
      <c r="I23" s="358"/>
      <c r="J23" s="330"/>
      <c r="K23" s="331"/>
      <c r="L23" s="332" t="s">
        <v>285</v>
      </c>
      <c r="M23" s="333"/>
    </row>
    <row r="24" spans="1:13" ht="39" x14ac:dyDescent="0.25">
      <c r="A24" s="20" t="s">
        <v>164</v>
      </c>
      <c r="B24" s="35" t="s">
        <v>288</v>
      </c>
      <c r="C24" s="35" t="s">
        <v>287</v>
      </c>
      <c r="D24" s="36"/>
      <c r="E24" s="37" t="str">
        <f t="shared" ref="E24:E30" si="0">VLOOKUP(J24,Anerkennung,2)</f>
        <v>Routine</v>
      </c>
      <c r="F24" s="38" t="str">
        <f t="shared" ref="F24:F30" si="1">VLOOKUP(J24,Anerkennung,4)</f>
        <v>A</v>
      </c>
      <c r="G24" s="39" t="str">
        <f t="shared" ref="G24:G30" si="2">VLOOKUP(J24,Anerkennung,3)</f>
        <v>Nachweis des Abschlusses der Qualifizierung</v>
      </c>
      <c r="H24" s="40" t="str">
        <f t="shared" ref="H24:H30" si="3">VLOOKUP(K24,Auflagen,2)</f>
        <v>Empfehlung: die nicht bekanntnen Inhalte (z. B. die Spezifika des Landes-KatS und des DRK-Landesverbandes) sind im Nachgang zur Anerkennung, aber vor einem Einsatz, zu vermitteln.</v>
      </c>
      <c r="I24" s="359"/>
      <c r="J24" s="334">
        <v>1</v>
      </c>
      <c r="K24" s="335">
        <v>1</v>
      </c>
      <c r="L24" s="317" t="s">
        <v>285</v>
      </c>
      <c r="M24" s="318"/>
    </row>
    <row r="25" spans="1:13" ht="39.5" thickBot="1" x14ac:dyDescent="0.3">
      <c r="A25" s="31" t="s">
        <v>165</v>
      </c>
      <c r="B25" s="41" t="s">
        <v>229</v>
      </c>
      <c r="C25" s="909" t="s">
        <v>228</v>
      </c>
      <c r="D25" s="909"/>
      <c r="E25" s="43" t="str">
        <f t="shared" si="0"/>
        <v>Routine</v>
      </c>
      <c r="F25" s="44" t="str">
        <f t="shared" si="1"/>
        <v>A</v>
      </c>
      <c r="G25" s="42" t="str">
        <f t="shared" si="2"/>
        <v>Nachweis des Inhaltes und des Abschlusses der Qualifizierung</v>
      </c>
      <c r="H25" s="45" t="str">
        <f t="shared" si="3"/>
        <v>Die nicht bekannten Inhalte (z. B. die Spezifika des Landes-KatS und des DRK-Landesverbandes) sind im Nachgang zur Anerkennung, aber vor einem Einsatz, zu vermitteln.</v>
      </c>
      <c r="I25" s="359"/>
      <c r="J25" s="339">
        <v>7</v>
      </c>
      <c r="K25" s="340">
        <v>2</v>
      </c>
      <c r="L25" s="317" t="s">
        <v>285</v>
      </c>
      <c r="M25" s="318"/>
    </row>
    <row r="26" spans="1:13" ht="38" customHeight="1" thickBot="1" x14ac:dyDescent="0.3">
      <c r="A26" s="25" t="s">
        <v>166</v>
      </c>
      <c r="B26" s="910" t="s">
        <v>255</v>
      </c>
      <c r="C26" s="911"/>
      <c r="D26" s="911"/>
      <c r="E26" s="47" t="str">
        <f t="shared" si="0"/>
        <v>Standart</v>
      </c>
      <c r="F26" s="48" t="str">
        <f t="shared" si="1"/>
        <v>A</v>
      </c>
      <c r="G26" s="46" t="str">
        <f t="shared" si="2"/>
        <v>Nachweis des Inhaltes und des Abschlusses der Qualifizierung</v>
      </c>
      <c r="H26" s="49" t="str">
        <f t="shared" si="3"/>
        <v>Sofern der im o.g. Curriculum beschriebene Mindestinhalt erfüllt wurde; ggf. mit der Auflage der Vermittlung der Spezifika des Landes-KatS und des DRK-Landesverbandes, sowie einer Prüfung,</v>
      </c>
      <c r="I26" s="359"/>
      <c r="J26" s="339">
        <v>3</v>
      </c>
      <c r="K26" s="340">
        <v>3</v>
      </c>
      <c r="L26" s="317" t="s">
        <v>285</v>
      </c>
      <c r="M26" s="318"/>
    </row>
    <row r="27" spans="1:13" ht="38" customHeight="1" thickBot="1" x14ac:dyDescent="0.3">
      <c r="A27" s="25" t="s">
        <v>168</v>
      </c>
      <c r="B27" s="912" t="s">
        <v>169</v>
      </c>
      <c r="C27" s="912"/>
      <c r="D27" s="912"/>
      <c r="E27" s="47" t="str">
        <f t="shared" si="0"/>
        <v>Standart</v>
      </c>
      <c r="F27" s="48" t="str">
        <f t="shared" si="1"/>
        <v>A</v>
      </c>
      <c r="G27" s="46" t="str">
        <f t="shared" si="2"/>
        <v>Nachweis des Inhaltes und des Abschlusses der Qualifizierung</v>
      </c>
      <c r="H27" s="49" t="str">
        <f t="shared" si="3"/>
        <v>Sofern der im o.g. Curriculum beschriebene Mindestinhalt erfüllt wurde; ggf. mit der Auflage der Vermittlung der Spezifika des Landes-KatS und des DRK-Landesverbandes, sowie einer Prüfung,</v>
      </c>
      <c r="I27" s="359"/>
      <c r="J27" s="339">
        <v>3</v>
      </c>
      <c r="K27" s="340">
        <v>3</v>
      </c>
      <c r="L27" s="317" t="s">
        <v>285</v>
      </c>
      <c r="M27" s="318"/>
    </row>
    <row r="28" spans="1:13" ht="39" x14ac:dyDescent="0.25">
      <c r="A28" s="32" t="s">
        <v>170</v>
      </c>
      <c r="B28" s="160" t="s">
        <v>171</v>
      </c>
      <c r="C28" s="938" t="s">
        <v>254</v>
      </c>
      <c r="D28" s="938"/>
      <c r="E28" s="108" t="str">
        <f t="shared" si="0"/>
        <v>Auflagen</v>
      </c>
      <c r="F28" s="110" t="str">
        <f t="shared" si="1"/>
        <v>B</v>
      </c>
      <c r="G28" s="108" t="str">
        <f t="shared" si="2"/>
        <v>Nachweis des Inhaltes und des Abschlusses der Qualifizierung</v>
      </c>
      <c r="H28" s="111" t="str">
        <f t="shared" si="3"/>
        <v>Sofern der im o.g. Curriculum beschriebene Mindestinhalt erfüllt wurde; ggf. mit der Auflage der Vermittlung der Spezifika des Landes-KatS und des DRK-Landesverbandes, sowie einer Prüfung,</v>
      </c>
      <c r="I28" s="359"/>
      <c r="J28" s="339">
        <v>4</v>
      </c>
      <c r="K28" s="346">
        <v>3</v>
      </c>
      <c r="L28" s="317" t="s">
        <v>285</v>
      </c>
      <c r="M28" s="318"/>
    </row>
    <row r="29" spans="1:13" s="2" customFormat="1" ht="38" customHeight="1" thickBot="1" x14ac:dyDescent="0.3">
      <c r="A29" s="21" t="s">
        <v>176</v>
      </c>
      <c r="B29" s="58" t="s">
        <v>223</v>
      </c>
      <c r="C29" s="910" t="s">
        <v>254</v>
      </c>
      <c r="D29" s="910"/>
      <c r="E29" s="47" t="str">
        <f t="shared" si="0"/>
        <v>Prüfung</v>
      </c>
      <c r="F29" s="48" t="str">
        <f t="shared" si="1"/>
        <v>B</v>
      </c>
      <c r="G29" s="58" t="str">
        <f t="shared" si="2"/>
        <v>Detailierter Nachweis des Inhaltes der Qualifizierung und des Abschlusses</v>
      </c>
      <c r="H29" s="132" t="str">
        <f t="shared" si="3"/>
        <v>Sofern in Umfang und Inhalt mit unserer Qualifizierung vergleichbar oder höherwertiger; ggf. mit der Auflage der Vermittlung der Spezifika des Landes-KatS und des DRK-Landesverbandes, oder einer Prüfung.</v>
      </c>
      <c r="I29" s="359"/>
      <c r="J29" s="339">
        <v>5</v>
      </c>
      <c r="K29" s="346">
        <v>5</v>
      </c>
      <c r="L29" s="332" t="s">
        <v>285</v>
      </c>
      <c r="M29" s="333"/>
    </row>
    <row r="30" spans="1:13" s="2" customFormat="1" ht="19" customHeight="1" x14ac:dyDescent="0.25">
      <c r="A30" s="22" t="s">
        <v>177</v>
      </c>
      <c r="B30" s="916" t="s">
        <v>216</v>
      </c>
      <c r="C30" s="64">
        <v>1</v>
      </c>
      <c r="D30" s="65" t="s">
        <v>218</v>
      </c>
      <c r="E30" s="923" t="str">
        <f t="shared" si="0"/>
        <v>Beurteil ung</v>
      </c>
      <c r="F30" s="925" t="str">
        <f t="shared" si="1"/>
        <v>C</v>
      </c>
      <c r="G30" s="916" t="str">
        <f t="shared" si="2"/>
        <v>Detailierter Nachweis der gemachten Praxiserfahrungen.</v>
      </c>
      <c r="H30" s="927" t="str">
        <f t="shared" si="3"/>
        <v>Die Anerkennung ist nur möglich, wenn die gemachte Erfahrungen dem Umfang und Inhalt unserer Qualifizierung entsprechen oder höherwertig sind; ggf. mit einer Prüfung.</v>
      </c>
      <c r="I30" s="359"/>
      <c r="J30" s="939">
        <v>6</v>
      </c>
      <c r="K30" s="856">
        <v>8</v>
      </c>
      <c r="L30" s="332" t="s">
        <v>285</v>
      </c>
      <c r="M30" s="333"/>
    </row>
    <row r="31" spans="1:13" s="2" customFormat="1" ht="19" customHeight="1" thickBot="1" x14ac:dyDescent="0.3">
      <c r="A31" s="21"/>
      <c r="B31" s="910"/>
      <c r="C31" s="66">
        <v>2</v>
      </c>
      <c r="D31" s="46" t="s">
        <v>219</v>
      </c>
      <c r="E31" s="924"/>
      <c r="F31" s="926"/>
      <c r="G31" s="910"/>
      <c r="H31" s="928"/>
      <c r="I31" s="359"/>
      <c r="J31" s="939"/>
      <c r="K31" s="856"/>
      <c r="L31" s="332" t="s">
        <v>285</v>
      </c>
      <c r="M31" s="333"/>
    </row>
    <row r="32" spans="1:13" s="2" customFormat="1" ht="39" x14ac:dyDescent="0.25">
      <c r="A32" s="913" t="s">
        <v>179</v>
      </c>
      <c r="B32" s="916" t="s">
        <v>180</v>
      </c>
      <c r="C32" s="64">
        <v>1</v>
      </c>
      <c r="D32" s="67" t="s">
        <v>181</v>
      </c>
      <c r="E32" s="68" t="str">
        <f>VLOOKUP(J32,Anerkennung,2)</f>
        <v>Routine</v>
      </c>
      <c r="F32" s="69" t="str">
        <f>VLOOKUP(J32,Anerkennung,4)</f>
        <v>A</v>
      </c>
      <c r="G32" s="67" t="str">
        <f>VLOOKUP(J32,Anerkennung,3)</f>
        <v>Nachweis der erfolgten Anerkennung</v>
      </c>
      <c r="H32" s="70" t="str">
        <f>VLOOKUP(K32,Auflagen,2)</f>
        <v>Nur möglich diese sich auf das o.g. Curriculum bezieht; ggf. mit Auflage der Vermittlung der aktuellen Spezifika des Landes-KatS und des DRK-Landesverbandes.</v>
      </c>
      <c r="I32" s="359"/>
      <c r="J32" s="339">
        <v>8</v>
      </c>
      <c r="K32" s="346">
        <v>6</v>
      </c>
      <c r="L32" s="332" t="s">
        <v>285</v>
      </c>
      <c r="M32" s="333"/>
    </row>
    <row r="33" spans="1:13" s="2" customFormat="1" ht="39.5" thickBot="1" x14ac:dyDescent="0.3">
      <c r="A33" s="915"/>
      <c r="B33" s="910"/>
      <c r="C33" s="66">
        <v>2</v>
      </c>
      <c r="D33" s="71" t="s">
        <v>95</v>
      </c>
      <c r="E33" s="72" t="str">
        <f>VLOOKUP(J33,Anerkennung,2)</f>
        <v>Routine</v>
      </c>
      <c r="F33" s="73" t="str">
        <f>VLOOKUP(J33,Anerkennung,4)</f>
        <v>A</v>
      </c>
      <c r="G33" s="74" t="str">
        <f>VLOOKUP(J33,Anerkennung,3)</f>
        <v>Nachweis des Abschlusses der Qualifizierung</v>
      </c>
      <c r="H33" s="75" t="str">
        <f>VLOOKUP(K33,Auflagen,2)</f>
        <v>Empfehlung: die nicht bekanntnen Inhalte (z. B. die Spezifika des Landes-KatS und des DRK-Landesverbandes) sind im Nachgang zur Anerkennung, aber vor einem Einsatz, zu vermitteln.</v>
      </c>
      <c r="I33" s="359"/>
      <c r="J33" s="339">
        <v>1</v>
      </c>
      <c r="K33" s="346">
        <v>1</v>
      </c>
      <c r="L33" s="332" t="s">
        <v>285</v>
      </c>
      <c r="M33" s="333"/>
    </row>
    <row r="34" spans="1:13" s="2" customFormat="1" ht="15.5" x14ac:dyDescent="0.25">
      <c r="A34" s="9" t="s">
        <v>221</v>
      </c>
      <c r="B34" s="76"/>
      <c r="C34" s="76"/>
      <c r="D34" s="37"/>
      <c r="E34" s="37"/>
      <c r="F34" s="38"/>
      <c r="G34" s="39"/>
      <c r="H34" s="40"/>
      <c r="I34" s="359"/>
      <c r="J34" s="347"/>
      <c r="K34" s="348"/>
      <c r="L34" s="332" t="s">
        <v>285</v>
      </c>
      <c r="M34" s="333"/>
    </row>
    <row r="35" spans="1:13" ht="38" customHeight="1" thickBot="1" x14ac:dyDescent="0.3">
      <c r="A35" s="27" t="s">
        <v>182</v>
      </c>
      <c r="B35" s="74" t="s">
        <v>183</v>
      </c>
      <c r="C35" s="932" t="s">
        <v>254</v>
      </c>
      <c r="D35" s="932"/>
      <c r="E35" s="72" t="str">
        <f>VLOOKUP(J35,Anerkennung,2)</f>
        <v>Prüfung</v>
      </c>
      <c r="F35" s="73" t="str">
        <f>VLOOKUP(J35,Anerkennung,4)</f>
        <v>B</v>
      </c>
      <c r="G35" s="74" t="str">
        <f>VLOOKUP(J35,Anerkennung,3)</f>
        <v>Detailierter Nachweis des Inhaltes der Qualifizierung und des Abschlusses</v>
      </c>
      <c r="H35" s="75" t="str">
        <f>VLOOKUP(K35,Auflagen,2)</f>
        <v>Die Anerkennung ist nur möglich, wenn die erfolgte Qualifikation im Umfang und im Inhalt unserer Qualifizierung entspricht oder höherwertiger ist; ggf. mit einer Prüfung.</v>
      </c>
      <c r="I35" s="359"/>
      <c r="J35" s="339">
        <v>5</v>
      </c>
      <c r="K35" s="346">
        <v>7</v>
      </c>
      <c r="L35" s="317" t="s">
        <v>285</v>
      </c>
      <c r="M35" s="318"/>
    </row>
    <row r="36" spans="1:13" s="2" customFormat="1" ht="38" customHeight="1" thickBot="1" x14ac:dyDescent="0.3">
      <c r="A36" s="28" t="s">
        <v>184</v>
      </c>
      <c r="B36" s="62" t="s">
        <v>216</v>
      </c>
      <c r="C36" s="933" t="s">
        <v>254</v>
      </c>
      <c r="D36" s="933"/>
      <c r="E36" s="60" t="str">
        <f>VLOOKUP(J36,Anerkennung,2)</f>
        <v>Beurteil ung</v>
      </c>
      <c r="F36" s="61" t="str">
        <f>VLOOKUP(J36,Anerkennung,4)</f>
        <v>C</v>
      </c>
      <c r="G36" s="62" t="str">
        <f>VLOOKUP(J36,Anerkennung,3)</f>
        <v>Detailierter Nachweis der gemachten Praxiserfahrungen.</v>
      </c>
      <c r="H36" s="63" t="str">
        <f>VLOOKUP(K36,Auflagen,2)</f>
        <v>Die Anerkennung ist nur möglich, wenn die gemachte Erfahrungen dem Umfang und Inhalt unserer Qualifizierung entsprechen oder höherwertig sind; ggf. mit einer Prüfung.</v>
      </c>
      <c r="I36" s="359"/>
      <c r="J36" s="339">
        <v>6</v>
      </c>
      <c r="K36" s="346">
        <v>8</v>
      </c>
      <c r="L36" s="332" t="s">
        <v>285</v>
      </c>
      <c r="M36" s="333"/>
    </row>
    <row r="37" spans="1:13" ht="12.5" x14ac:dyDescent="0.25">
      <c r="A37" s="318"/>
      <c r="B37" s="363"/>
      <c r="C37" s="363"/>
      <c r="D37" s="364"/>
      <c r="E37" s="364"/>
      <c r="F37" s="364"/>
      <c r="G37" s="364"/>
      <c r="H37" s="364"/>
      <c r="I37" s="318"/>
      <c r="J37" s="318"/>
      <c r="K37" s="318"/>
      <c r="L37" s="317"/>
      <c r="M37" s="318"/>
    </row>
    <row r="38" spans="1:13" ht="12.5" x14ac:dyDescent="0.25">
      <c r="A38" s="318"/>
      <c r="B38" s="363"/>
      <c r="C38" s="363"/>
      <c r="D38" s="364"/>
      <c r="E38" s="364"/>
      <c r="F38" s="364"/>
      <c r="G38" s="364"/>
      <c r="H38" s="364"/>
      <c r="I38" s="318"/>
      <c r="J38" s="318"/>
      <c r="K38" s="318"/>
      <c r="L38" s="317"/>
      <c r="M38" s="318"/>
    </row>
    <row r="39" spans="1:13" ht="12.5" x14ac:dyDescent="0.25">
      <c r="B39" s="77"/>
      <c r="C39" s="77"/>
      <c r="I39" s="82"/>
      <c r="J39" s="82"/>
      <c r="K39" s="82"/>
      <c r="L39" s="82"/>
      <c r="M39" s="82"/>
    </row>
    <row r="40" spans="1:13" ht="12.5" x14ac:dyDescent="0.25">
      <c r="B40" s="77"/>
      <c r="C40" s="77"/>
      <c r="I40" s="82"/>
      <c r="J40" s="82"/>
      <c r="K40" s="82"/>
      <c r="L40" s="82"/>
      <c r="M40" s="82"/>
    </row>
    <row r="41" spans="1:13" ht="12.5" x14ac:dyDescent="0.25">
      <c r="B41" s="77"/>
      <c r="C41" s="77"/>
      <c r="I41" s="82"/>
      <c r="J41" s="82"/>
      <c r="K41" s="82"/>
      <c r="L41" s="82"/>
      <c r="M41" s="82"/>
    </row>
  </sheetData>
  <sheetProtection algorithmName="SHA-512" hashValue="X81awvrCbWS4hZBibi9Pe1ySkywVCRSoU8pZye/b0f5JH7XjQurK4zmqSZWqThO0xM2nVDTZ5au+pLW0jsYNNA==" saltValue="4lCz3vlMBE18bBEqONy68A==" spinCount="100000" sheet="1" objects="1" scenarios="1"/>
  <mergeCells count="21">
    <mergeCell ref="B8:H8"/>
    <mergeCell ref="B10:H10"/>
    <mergeCell ref="B18:H18"/>
    <mergeCell ref="B14:H14"/>
    <mergeCell ref="B12:H12"/>
    <mergeCell ref="E30:E31"/>
    <mergeCell ref="F30:F31"/>
    <mergeCell ref="J30:J31"/>
    <mergeCell ref="K30:K31"/>
    <mergeCell ref="A32:A33"/>
    <mergeCell ref="B32:B33"/>
    <mergeCell ref="G30:G31"/>
    <mergeCell ref="H30:H31"/>
    <mergeCell ref="C28:D28"/>
    <mergeCell ref="C25:D25"/>
    <mergeCell ref="B26:D26"/>
    <mergeCell ref="B27:D27"/>
    <mergeCell ref="C36:D36"/>
    <mergeCell ref="C29:D29"/>
    <mergeCell ref="B30:B31"/>
    <mergeCell ref="C35:D35"/>
  </mergeCells>
  <pageMargins left="0.51181102362204722" right="0.43307086614173229" top="0.19685039370078741" bottom="0.39370078740157483" header="0" footer="0.19685039370078741"/>
  <pageSetup paperSize="9" fitToHeight="0" orientation="landscape" r:id="rId1"/>
  <headerFooter>
    <oddFooter>&amp;L&amp;8&amp;F / &amp;A&amp;C&amp;8Seite &amp;P von &amp;N&amp;R&amp;8Gedruckt: &amp;D-&amp;T</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3f822af-f0d0-4d2f-b752-ba96481e798c">
      <Terms xmlns="http://schemas.microsoft.com/office/infopath/2007/PartnerControls"/>
    </lcf76f155ced4ddcb4097134ff3c332f>
    <TaxCatchAll xmlns="4938663a-c4a8-4407-aff4-4c164a05dc4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B99B59402582344AC2DA266CE566027" ma:contentTypeVersion="16" ma:contentTypeDescription="Create a new document." ma:contentTypeScope="" ma:versionID="51d5c98d4c7b36761f534442e2ca9af3">
  <xsd:schema xmlns:xsd="http://www.w3.org/2001/XMLSchema" xmlns:xs="http://www.w3.org/2001/XMLSchema" xmlns:p="http://schemas.microsoft.com/office/2006/metadata/properties" xmlns:ns2="4938663a-c4a8-4407-aff4-4c164a05dc49" xmlns:ns3="43f822af-f0d0-4d2f-b752-ba96481e798c" targetNamespace="http://schemas.microsoft.com/office/2006/metadata/properties" ma:root="true" ma:fieldsID="7232574616ebe8547050c01e825a0615" ns2:_="" ns3:_="">
    <xsd:import namespace="4938663a-c4a8-4407-aff4-4c164a05dc49"/>
    <xsd:import namespace="43f822af-f0d0-4d2f-b752-ba96481e798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MediaLengthInSeconds" minOccurs="0"/>
                <xsd:element ref="ns3:MediaServiceSearchProperties" minOccurs="0"/>
                <xsd:element ref="ns3:MediaServiceLoca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38663a-c4a8-4407-aff4-4c164a05dc4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1007bb96-b52a-4a15-968e-83beed667ab5}" ma:internalName="TaxCatchAll" ma:showField="CatchAllData" ma:web="4938663a-c4a8-4407-aff4-4c164a05dc4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3f822af-f0d0-4d2f-b752-ba96481e798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1fa3763-8f3d-488e-acf6-c0955a380598"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EFFCA7-6BCB-4FCC-9742-445F900B75E6}">
  <ds:schemaRefs>
    <ds:schemaRef ds:uri="http://schemas.microsoft.com/sharepoint/v3/contenttype/forms"/>
  </ds:schemaRefs>
</ds:datastoreItem>
</file>

<file path=customXml/itemProps2.xml><?xml version="1.0" encoding="utf-8"?>
<ds:datastoreItem xmlns:ds="http://schemas.openxmlformats.org/officeDocument/2006/customXml" ds:itemID="{3526F080-AD1A-475A-961B-59DCDFC1A8C7}">
  <ds:schemaRefs>
    <ds:schemaRef ds:uri="http://schemas.microsoft.com/office/2006/metadata/properties"/>
    <ds:schemaRef ds:uri="http://schemas.microsoft.com/office/infopath/2007/PartnerControls"/>
    <ds:schemaRef ds:uri="43f822af-f0d0-4d2f-b752-ba96481e798c"/>
    <ds:schemaRef ds:uri="4938663a-c4a8-4407-aff4-4c164a05dc49"/>
  </ds:schemaRefs>
</ds:datastoreItem>
</file>

<file path=customXml/itemProps3.xml><?xml version="1.0" encoding="utf-8"?>
<ds:datastoreItem xmlns:ds="http://schemas.openxmlformats.org/officeDocument/2006/customXml" ds:itemID="{9F7F5AC1-B599-42E5-9D46-49AF7BFC61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38663a-c4a8-4407-aff4-4c164a05dc49"/>
    <ds:schemaRef ds:uri="43f822af-f0d0-4d2f-b752-ba96481e79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46</vt:i4>
      </vt:variant>
      <vt:variant>
        <vt:lpstr>Benannte Bereiche</vt:lpstr>
      </vt:variant>
      <vt:variant>
        <vt:i4>96</vt:i4>
      </vt:variant>
    </vt:vector>
  </HeadingPairs>
  <TitlesOfParts>
    <vt:vector size="142" baseType="lpstr">
      <vt:lpstr>Präambel</vt:lpstr>
      <vt:lpstr>Gebrauchsanweisung</vt:lpstr>
      <vt:lpstr>Auswertung</vt:lpstr>
      <vt:lpstr>Seminare</vt:lpstr>
      <vt:lpstr>BtD</vt:lpstr>
      <vt:lpstr>SAN</vt:lpstr>
      <vt:lpstr>QLF</vt:lpstr>
      <vt:lpstr>BGM</vt:lpstr>
      <vt:lpstr>CBRNG</vt:lpstr>
      <vt:lpstr>EGAB</vt:lpstr>
      <vt:lpstr>EGAE</vt:lpstr>
      <vt:lpstr>EGAS</vt:lpstr>
      <vt:lpstr>EGAT</vt:lpstr>
      <vt:lpstr>EgUG</vt:lpstr>
      <vt:lpstr>EH</vt:lpstr>
      <vt:lpstr>FKo</vt:lpstr>
      <vt:lpstr>GFü</vt:lpstr>
      <vt:lpstr>GPSNV</vt:lpstr>
      <vt:lpstr>LvB</vt:lpstr>
      <vt:lpstr>PAStF</vt:lpstr>
      <vt:lpstr>PAStG</vt:lpstr>
      <vt:lpstr>PflU</vt:lpstr>
      <vt:lpstr>PSNVB</vt:lpstr>
      <vt:lpstr>PSNVE</vt:lpstr>
      <vt:lpstr>PSNVFb</vt:lpstr>
      <vt:lpstr>PSNVZS</vt:lpstr>
      <vt:lpstr>PvSWD</vt:lpstr>
      <vt:lpstr>RKAS</vt:lpstr>
      <vt:lpstr>RKE</vt:lpstr>
      <vt:lpstr>SBU</vt:lpstr>
      <vt:lpstr>SLG</vt:lpstr>
      <vt:lpstr>SMuFK</vt:lpstr>
      <vt:lpstr>SozBt</vt:lpstr>
      <vt:lpstr>SuSM</vt:lpstr>
      <vt:lpstr>TEuKM</vt:lpstr>
      <vt:lpstr>UKF</vt:lpstr>
      <vt:lpstr>VFü</vt:lpstr>
      <vt:lpstr>Verpfl</vt:lpstr>
      <vt:lpstr>VuPA</vt:lpstr>
      <vt:lpstr>ZFü</vt:lpstr>
      <vt:lpstr>ZZZ</vt:lpstr>
      <vt:lpstr>Parameter</vt:lpstr>
      <vt:lpstr>Liste</vt:lpstr>
      <vt:lpstr>Vergleichbare</vt:lpstr>
      <vt:lpstr>LV-Versionen</vt:lpstr>
      <vt:lpstr>Intern</vt:lpstr>
      <vt:lpstr>Anerkennung</vt:lpstr>
      <vt:lpstr>Auflagen</vt:lpstr>
      <vt:lpstr>Blatttyp</vt:lpstr>
      <vt:lpstr>BGM!Druckbereich</vt:lpstr>
      <vt:lpstr>BtD!Druckbereich</vt:lpstr>
      <vt:lpstr>CBRNG!Druckbereich</vt:lpstr>
      <vt:lpstr>EGAB!Druckbereich</vt:lpstr>
      <vt:lpstr>EGAE!Druckbereich</vt:lpstr>
      <vt:lpstr>EGAS!Druckbereich</vt:lpstr>
      <vt:lpstr>EGAT!Druckbereich</vt:lpstr>
      <vt:lpstr>EgUG!Druckbereich</vt:lpstr>
      <vt:lpstr>EH!Druckbereich</vt:lpstr>
      <vt:lpstr>FKo!Druckbereich</vt:lpstr>
      <vt:lpstr>Gebrauchsanweisung!Druckbereich</vt:lpstr>
      <vt:lpstr>GFü!Druckbereich</vt:lpstr>
      <vt:lpstr>GPSNV!Druckbereich</vt:lpstr>
      <vt:lpstr>Intern!Druckbereich</vt:lpstr>
      <vt:lpstr>Liste!Druckbereich</vt:lpstr>
      <vt:lpstr>LvB!Druckbereich</vt:lpstr>
      <vt:lpstr>'LV-Versionen'!Druckbereich</vt:lpstr>
      <vt:lpstr>Parameter!Druckbereich</vt:lpstr>
      <vt:lpstr>PAStF!Druckbereich</vt:lpstr>
      <vt:lpstr>PAStG!Druckbereich</vt:lpstr>
      <vt:lpstr>PflU!Druckbereich</vt:lpstr>
      <vt:lpstr>Präambel!Druckbereich</vt:lpstr>
      <vt:lpstr>PSNVB!Druckbereich</vt:lpstr>
      <vt:lpstr>PSNVE!Druckbereich</vt:lpstr>
      <vt:lpstr>PSNVFb!Druckbereich</vt:lpstr>
      <vt:lpstr>PSNVZS!Druckbereich</vt:lpstr>
      <vt:lpstr>PvSWD!Druckbereich</vt:lpstr>
      <vt:lpstr>QLF!Druckbereich</vt:lpstr>
      <vt:lpstr>RKAS!Druckbereich</vt:lpstr>
      <vt:lpstr>RKE!Druckbereich</vt:lpstr>
      <vt:lpstr>SAN!Druckbereich</vt:lpstr>
      <vt:lpstr>SBU!Druckbereich</vt:lpstr>
      <vt:lpstr>Seminare!Druckbereich</vt:lpstr>
      <vt:lpstr>SLG!Druckbereich</vt:lpstr>
      <vt:lpstr>SMuFK!Druckbereich</vt:lpstr>
      <vt:lpstr>SozBt!Druckbereich</vt:lpstr>
      <vt:lpstr>SuSM!Druckbereich</vt:lpstr>
      <vt:lpstr>TEuKM!Druckbereich</vt:lpstr>
      <vt:lpstr>UKF!Druckbereich</vt:lpstr>
      <vt:lpstr>Vergleichbare!Druckbereich</vt:lpstr>
      <vt:lpstr>Verpfl!Druckbereich</vt:lpstr>
      <vt:lpstr>VFü!Druckbereich</vt:lpstr>
      <vt:lpstr>VuPA!Druckbereich</vt:lpstr>
      <vt:lpstr>ZFü!Druckbereich</vt:lpstr>
      <vt:lpstr>ZZZ!Druckbereich</vt:lpstr>
      <vt:lpstr>Auswertung!Drucktitel</vt:lpstr>
      <vt:lpstr>BGM!Drucktitel</vt:lpstr>
      <vt:lpstr>BtD!Drucktitel</vt:lpstr>
      <vt:lpstr>CBRNG!Drucktitel</vt:lpstr>
      <vt:lpstr>EGAB!Drucktitel</vt:lpstr>
      <vt:lpstr>EGAE!Drucktitel</vt:lpstr>
      <vt:lpstr>EGAS!Drucktitel</vt:lpstr>
      <vt:lpstr>EGAT!Drucktitel</vt:lpstr>
      <vt:lpstr>EgUG!Drucktitel</vt:lpstr>
      <vt:lpstr>EH!Drucktitel</vt:lpstr>
      <vt:lpstr>FKo!Drucktitel</vt:lpstr>
      <vt:lpstr>Gebrauchsanweisung!Drucktitel</vt:lpstr>
      <vt:lpstr>GFü!Drucktitel</vt:lpstr>
      <vt:lpstr>GPSNV!Drucktitel</vt:lpstr>
      <vt:lpstr>Intern!Drucktitel</vt:lpstr>
      <vt:lpstr>Liste!Drucktitel</vt:lpstr>
      <vt:lpstr>LvB!Drucktitel</vt:lpstr>
      <vt:lpstr>'LV-Versionen'!Drucktitel</vt:lpstr>
      <vt:lpstr>Parameter!Drucktitel</vt:lpstr>
      <vt:lpstr>PAStF!Drucktitel</vt:lpstr>
      <vt:lpstr>PAStG!Drucktitel</vt:lpstr>
      <vt:lpstr>PflU!Drucktitel</vt:lpstr>
      <vt:lpstr>Präambel!Drucktitel</vt:lpstr>
      <vt:lpstr>PSNVB!Drucktitel</vt:lpstr>
      <vt:lpstr>PSNVE!Drucktitel</vt:lpstr>
      <vt:lpstr>PSNVFb!Drucktitel</vt:lpstr>
      <vt:lpstr>PSNVZS!Drucktitel</vt:lpstr>
      <vt:lpstr>PvSWD!Drucktitel</vt:lpstr>
      <vt:lpstr>QLF!Drucktitel</vt:lpstr>
      <vt:lpstr>RKAS!Drucktitel</vt:lpstr>
      <vt:lpstr>RKE!Drucktitel</vt:lpstr>
      <vt:lpstr>SAN!Drucktitel</vt:lpstr>
      <vt:lpstr>SBU!Drucktitel</vt:lpstr>
      <vt:lpstr>Seminare!Drucktitel</vt:lpstr>
      <vt:lpstr>SLG!Drucktitel</vt:lpstr>
      <vt:lpstr>SMuFK!Drucktitel</vt:lpstr>
      <vt:lpstr>SozBt!Drucktitel</vt:lpstr>
      <vt:lpstr>SuSM!Drucktitel</vt:lpstr>
      <vt:lpstr>TEuKM!Drucktitel</vt:lpstr>
      <vt:lpstr>UKF!Drucktitel</vt:lpstr>
      <vt:lpstr>Vergleichbare!Drucktitel</vt:lpstr>
      <vt:lpstr>Verpfl!Drucktitel</vt:lpstr>
      <vt:lpstr>VFü!Drucktitel</vt:lpstr>
      <vt:lpstr>VuPA!Drucktitel</vt:lpstr>
      <vt:lpstr>ZFü!Drucktitel</vt:lpstr>
      <vt:lpstr>ZZZ!Drucktitel</vt:lpstr>
      <vt:lpstr>Seminarliste</vt:lpstr>
      <vt:lpstr>Vorqualifikation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KRAFT</dc:creator>
  <cp:keywords/>
  <dc:description/>
  <cp:lastModifiedBy>PdG_Sys-Admin JüKr</cp:lastModifiedBy>
  <cp:revision/>
  <cp:lastPrinted>2026-03-24T16:18:20Z</cp:lastPrinted>
  <dcterms:created xsi:type="dcterms:W3CDTF">2016-06-18T11:32:45Z</dcterms:created>
  <dcterms:modified xsi:type="dcterms:W3CDTF">2026-03-24T16:22:05Z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0x010100AB99B59402582344AC2DA266CE566027</vt:lpwstr>
  </property>
  <property fmtid="{D5CDD505-2E9C-101B-9397-08002B2CF9AE}" pid="3" name="MediaServiceImageTags">
    <vt:lpwstr/>
  </property>
</Properties>
</file>